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esley.anjos\Desktop\"/>
    </mc:Choice>
  </mc:AlternateContent>
  <bookViews>
    <workbookView showSheetTabs="0" xWindow="0" yWindow="0" windowWidth="28740" windowHeight="12270" firstSheet="1"/>
  </bookViews>
  <sheets>
    <sheet name="Fornecimento de Bens" sheetId="1" r:id="rId1"/>
    <sheet name="Pequenos Credores" sheetId="6" r:id="rId2"/>
    <sheet name="Menu" sheetId="7" r:id="rId3"/>
    <sheet name="Locações" sheetId="2" r:id="rId4"/>
    <sheet name="Prestação de Serviço" sheetId="3" r:id="rId5"/>
    <sheet name="Realização de Obra" sheetId="4" r:id="rId6"/>
  </sheets>
  <definedNames>
    <definedName name="_xlnm._FilterDatabase" localSheetId="0" hidden="1">'Fornecimento de Bens'!$A$4:$L$4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3" l="1"/>
  <c r="C39" i="1"/>
  <c r="C32" i="1"/>
  <c r="C42" i="3"/>
  <c r="C21" i="3"/>
  <c r="C27" i="3"/>
  <c r="C51" i="1"/>
  <c r="C19" i="1"/>
  <c r="C166" i="6"/>
  <c r="C154" i="6"/>
  <c r="C72" i="6"/>
  <c r="C64" i="6"/>
  <c r="C51" i="6"/>
  <c r="C12" i="6"/>
  <c r="C8" i="1" l="1"/>
  <c r="C6" i="3"/>
  <c r="C56" i="6"/>
  <c r="C131" i="6" l="1"/>
  <c r="C61" i="1" l="1"/>
  <c r="C98" i="6" l="1"/>
  <c r="C97" i="6"/>
  <c r="C137" i="6" s="1"/>
  <c r="C62" i="3" l="1"/>
  <c r="C57" i="3" l="1"/>
  <c r="C52" i="3" l="1"/>
  <c r="C32" i="3" l="1"/>
  <c r="C142" i="6" l="1"/>
  <c r="C56" i="1" l="1"/>
  <c r="C47" i="3" l="1"/>
  <c r="C13" i="1"/>
  <c r="C44" i="1"/>
  <c r="C37" i="3"/>
  <c r="C25" i="1"/>
  <c r="C15" i="2"/>
  <c r="C15" i="4"/>
</calcChain>
</file>

<file path=xl/sharedStrings.xml><?xml version="1.0" encoding="utf-8"?>
<sst xmlns="http://schemas.openxmlformats.org/spreadsheetml/2006/main" count="1148" uniqueCount="487">
  <si>
    <t>CATEGORIA: I - FORNECIMENTO DE BENS -  FONTE  8250264430</t>
  </si>
  <si>
    <t>Nº</t>
  </si>
  <si>
    <t>N° FATURA</t>
  </si>
  <si>
    <r>
      <rPr>
        <b/>
        <sz val="10"/>
        <rFont val="Times New Roman"/>
        <family val="1"/>
      </rPr>
      <t>VALOR DA
FATURA</t>
    </r>
  </si>
  <si>
    <t>CONTRATO</t>
  </si>
  <si>
    <t>RAZÃO SOCIAL</t>
  </si>
  <si>
    <t>CNPJ</t>
  </si>
  <si>
    <t>N° PROCESSO</t>
  </si>
  <si>
    <r>
      <rPr>
        <b/>
        <sz val="10"/>
        <rFont val="Times New Roman"/>
        <family val="1"/>
      </rPr>
      <t>DATA DA
EXIGIBILIDADE*</t>
    </r>
  </si>
  <si>
    <r>
      <rPr>
        <b/>
        <sz val="10"/>
        <rFont val="Times New Roman"/>
        <family val="1"/>
      </rPr>
      <t>DATA DE ENVIO
P/ PGMT</t>
    </r>
  </si>
  <si>
    <t>DATA DE
PAGAMENTO</t>
  </si>
  <si>
    <t>JUSTIFICATIVA</t>
  </si>
  <si>
    <r>
      <rPr>
        <b/>
        <sz val="10"/>
        <rFont val="Times New Roman"/>
        <family val="1"/>
      </rPr>
      <t>PAGAMENTO
EFETUADO?</t>
    </r>
  </si>
  <si>
    <t>4955 E 4995</t>
  </si>
  <si>
    <t>17/2018</t>
  </si>
  <si>
    <t>EXPANSÃO COMERCIO DE PRODUTOS DE DIAGNOSTICO LTDA -EPP</t>
  </si>
  <si>
    <t>06.242.018/0001-86</t>
  </si>
  <si>
    <t>23817.009906/2019-17</t>
  </si>
  <si>
    <t>SIM</t>
  </si>
  <si>
    <t>23817.010735/2019-61</t>
  </si>
  <si>
    <t>5060 E 5061</t>
  </si>
  <si>
    <t>14/2018</t>
  </si>
  <si>
    <t>23817.011530/2019-01</t>
  </si>
  <si>
    <t>CATEGORIA: I - FORNECIMENTO DE BENS -  FONTE  0151001042 E 8250264430</t>
  </si>
  <si>
    <t>1392303, 1392585 E 1392587</t>
  </si>
  <si>
    <t>13/2018</t>
  </si>
  <si>
    <t xml:space="preserve">FRESENIUS MEDICAL CARA LTDA </t>
  </si>
  <si>
    <t>01.440.590/0001-36</t>
  </si>
  <si>
    <t>23817.010653/2019-16</t>
  </si>
  <si>
    <t>CATEGORIA: I - FORNECIMENTO DE BENS -  FONTE  6153000300</t>
  </si>
  <si>
    <t>05/2018</t>
  </si>
  <si>
    <t>TICKET SOLUCOES HDFGT S/A</t>
  </si>
  <si>
    <t>03.506.307/0001-57</t>
  </si>
  <si>
    <t>23817.010230/2019-04</t>
  </si>
  <si>
    <t>420 E 435</t>
  </si>
  <si>
    <t>BELBI COM. IMPORTACAO E EPORTACAO COMERCIO EIRELI</t>
  </si>
  <si>
    <t>27.901.764/0001-04</t>
  </si>
  <si>
    <t>23817.010317/2019-73</t>
  </si>
  <si>
    <t xml:space="preserve">COMERCIAL MOSTAERT LTDA </t>
  </si>
  <si>
    <t>11.563.145/0001-17</t>
  </si>
  <si>
    <t>23817.011070/2019-11</t>
  </si>
  <si>
    <t>CATEGORIA: I - FORNECIMENTO DE BENS -  FONTE  0151001042</t>
  </si>
  <si>
    <t>FRESENIUS MEDICAL CARE LTDA</t>
  </si>
  <si>
    <t>23817.009588/2019-86</t>
  </si>
  <si>
    <t>23817.010727/2019-14</t>
  </si>
  <si>
    <t>CATEGORIA: I - FORNECIMENTO DE BENS -  FONTE  6300000300</t>
  </si>
  <si>
    <t>LABORATORIOS B. BRAUN S.A</t>
  </si>
  <si>
    <t>31.673.254/0001-02</t>
  </si>
  <si>
    <t>23817.010698/2019-91</t>
  </si>
  <si>
    <t>UNI HOSPITALAR LTDA</t>
  </si>
  <si>
    <t>07.484.373/0001-24</t>
  </si>
  <si>
    <t>23817.011075/2019-35</t>
  </si>
  <si>
    <t>DOUGLAS MEDICO CIENTIFICA LTDA</t>
  </si>
  <si>
    <t>32.889.057/0001-80</t>
  </si>
  <si>
    <t>23817.011406/2019-37</t>
  </si>
  <si>
    <t>CATEGORIA: I - FORNECIMENTO DE BENS -  FONTE  0151002171</t>
  </si>
  <si>
    <t>09/2019</t>
  </si>
  <si>
    <t>CENUTRI CLINICA ESPECIALIZADA DE NUTRIÇÃO LTDA</t>
  </si>
  <si>
    <t>07.002.354/0001-14</t>
  </si>
  <si>
    <t>23817.009476/2019-25</t>
  </si>
  <si>
    <t>23817.010655/2019-13</t>
  </si>
  <si>
    <t>CATEGORIA: I - FORNECIMENTO DE BENS -  FONTE  0151001042,0151001251,8250264430</t>
  </si>
  <si>
    <t>1384565,1384568 E 1384567</t>
  </si>
  <si>
    <t>23817.009373/2019-65</t>
  </si>
  <si>
    <t>10/10/20109</t>
  </si>
  <si>
    <t>CATEGORIA: I - FORNECIMENTO DE BENS -  FONTE 8100915107</t>
  </si>
  <si>
    <t xml:space="preserve">R. C. MOVEIS LTDA </t>
  </si>
  <si>
    <t>02.377.937/0001-06</t>
  </si>
  <si>
    <t>23817.010897/2019-07</t>
  </si>
  <si>
    <t>08/2019</t>
  </si>
  <si>
    <t xml:space="preserve">OLYMPUS OPTICAL DO BRASIL LTDA </t>
  </si>
  <si>
    <t>04.937.243/0001-01</t>
  </si>
  <si>
    <t>23817.009186/2019-81</t>
  </si>
  <si>
    <t>23817.009170/2019-79</t>
  </si>
  <si>
    <t>18/2019</t>
  </si>
  <si>
    <t>ARENA DIST. E COM. DE ALIMENTOS E SEVIÇOS EIRELI</t>
  </si>
  <si>
    <t>05.836.297/0001-43</t>
  </si>
  <si>
    <t>23817.011641/2019-17</t>
  </si>
  <si>
    <t>CATEGORIA: I - FORNECIMENTO DE BENS -  FONTE  0151019460</t>
  </si>
  <si>
    <t>CONTERRANEA COMERCIO E LOCAÇÃO DE VEÍCULOS LTDA</t>
  </si>
  <si>
    <t>32.739.120/0001-00</t>
  </si>
  <si>
    <t>23817.010038/2019-18</t>
  </si>
  <si>
    <t>CATEGORIA: I - FORNECIMENTO DE BENS -  FONTE 0151002788</t>
  </si>
  <si>
    <t>RIOBAHIAFARMA COMERCIO E DISTRIBUIDORA DE PRODUTOS MEDICOS E COSMETICOS LTDA</t>
  </si>
  <si>
    <t>15.145.035/0001-96</t>
  </si>
  <si>
    <t>23817.011092/2019-72</t>
  </si>
  <si>
    <t>Data de exigibilidade  * -  Data de ateste da fatura</t>
  </si>
  <si>
    <t>LISTA CLASSIFICATÓRIA  ESPECIAL DE PEQUENOS CREDORES* FONTE 8250264430</t>
  </si>
  <si>
    <r>
      <rPr>
        <b/>
        <sz val="10"/>
        <rFont val="Times New Roman"/>
        <family val="1"/>
      </rPr>
      <t>DATA DE
PAGAMENTO</t>
    </r>
  </si>
  <si>
    <t>AGLAMED MATERIAL MEDICO HOSPITALAR LTDA - EPP</t>
  </si>
  <si>
    <t>05.657.559/0001-02</t>
  </si>
  <si>
    <t>23817.007324/2019-98</t>
  </si>
  <si>
    <t>ANDRE DOS SANTOS BISPO</t>
  </si>
  <si>
    <t>036.841.535-08</t>
  </si>
  <si>
    <t>23817.010380/2019-18</t>
  </si>
  <si>
    <t>23817.010536/2019-52</t>
  </si>
  <si>
    <t>07/2018</t>
  </si>
  <si>
    <t xml:space="preserve">SAPRA LANDAUER SERV. DE ASSESSORIA E PROT. RADIOLOGIA LTDA </t>
  </si>
  <si>
    <t>50.429.810/0001-36</t>
  </si>
  <si>
    <t>23817.010497/2019-93</t>
  </si>
  <si>
    <t>NORDMARKET COMERCIO DE PRODUTOS HOSPITALARES LTDA ME</t>
  </si>
  <si>
    <t>19.125.796/0001-37</t>
  </si>
  <si>
    <t>23817.010307/2019-38</t>
  </si>
  <si>
    <t xml:space="preserve">MEDIC STOCK COMERCIO DE PRODUTOS MEDICOS HOSPITALARES EIRELI </t>
  </si>
  <si>
    <t>05.997.927/0001-61</t>
  </si>
  <si>
    <t>23817.010991/2019-58</t>
  </si>
  <si>
    <t>FARMACE - INDUSTRIA QUIMICO FARMACEUTICA CEARENSE LTDA</t>
  </si>
  <si>
    <t>06.628.333/0001-46</t>
  </si>
  <si>
    <t>23817.011569/2019-10</t>
  </si>
  <si>
    <t>LISTA CLASSIFICATÓRIA  ESPECIAL DE PEQUENOS CREDORES* FONTE6300000300</t>
  </si>
  <si>
    <t>ATIVA PRODUTOS MEDICOS HOSPITALARES LTDA</t>
  </si>
  <si>
    <t>07.925.203/0001-38</t>
  </si>
  <si>
    <t>23817.010321/2019-31</t>
  </si>
  <si>
    <t>PRIOM TECNOLOGIA EM EQUIPAMENTO EIRELI ME</t>
  </si>
  <si>
    <t>11.619.992/0001-56</t>
  </si>
  <si>
    <t>23817.010564/2019-70</t>
  </si>
  <si>
    <t>PRIMED COMERCIO DE PRODUTOS HOSPITALARES EIRELI</t>
  </si>
  <si>
    <t>26.556.283/0001-46</t>
  </si>
  <si>
    <t>23817.010602/2019-94</t>
  </si>
  <si>
    <t xml:space="preserve">PLASTKEN IND. E COM. DE PLASTICOS LTDA </t>
  </si>
  <si>
    <t>13.986.389/0001-38</t>
  </si>
  <si>
    <t>23817.010692/2019-13</t>
  </si>
  <si>
    <t>CREMER SA</t>
  </si>
  <si>
    <t>82.641.325/0021-61</t>
  </si>
  <si>
    <t>23817.010685/2019-11</t>
  </si>
  <si>
    <t>ABM HOSPITALAR LTDA -ME</t>
  </si>
  <si>
    <t>22.554.493/0001-44</t>
  </si>
  <si>
    <t>23817.010797/2019-72</t>
  </si>
  <si>
    <t xml:space="preserve">TRES LEOES MATERIAL HOSPITALAR LTDA </t>
  </si>
  <si>
    <t>00.175.233/0001-25</t>
  </si>
  <si>
    <t>23817.010736/2019-13</t>
  </si>
  <si>
    <t>BML HOSPITALAR LTDA</t>
  </si>
  <si>
    <t>27.187.758/0001-37</t>
  </si>
  <si>
    <t>23817.010722/2019-91</t>
  </si>
  <si>
    <t>JN MAXIMED COMERCIO DE PRODUTOS HOSPITALARES LTDA</t>
  </si>
  <si>
    <t>18.279.039/0001-55</t>
  </si>
  <si>
    <t>23817.010608/2019-61</t>
  </si>
  <si>
    <t>MEDCITY PRODUTOS MEDICOS LTDA- EPP</t>
  </si>
  <si>
    <t>04.150.605/0004-62</t>
  </si>
  <si>
    <t>23817.010420/2019-13</t>
  </si>
  <si>
    <t xml:space="preserve">CRISTALIA PROD. QUIM. FARMACEUTICOS LTDA </t>
  </si>
  <si>
    <t>44.734.671/0001-51</t>
  </si>
  <si>
    <t>23817.010488/2019-01</t>
  </si>
  <si>
    <t>23817.010472/2019-90</t>
  </si>
  <si>
    <t>23817.010494/2019-50</t>
  </si>
  <si>
    <t>23817.010531/2019-20</t>
  </si>
  <si>
    <t>PROMEDI DISTRIBUIDORA DE PRODUTOS HOSPITALARES LTDA</t>
  </si>
  <si>
    <t>27.806.274/0001-29</t>
  </si>
  <si>
    <t>23817.010615/2019-63</t>
  </si>
  <si>
    <t>23817.010695/2019-57</t>
  </si>
  <si>
    <t>23817.010984/2019-56</t>
  </si>
  <si>
    <t>CENUTRI COMERCIO E SERVIÇOS EIRELI</t>
  </si>
  <si>
    <t>26.605.573/0001-32</t>
  </si>
  <si>
    <t>23817.010978/2019-07</t>
  </si>
  <si>
    <t>PHLIFE HOSPITALAR LTDA</t>
  </si>
  <si>
    <t>29.474.250/0001-45</t>
  </si>
  <si>
    <t>23817.011090/2019-83</t>
  </si>
  <si>
    <t>CIRURGICA FERNANDES COMERCIO DE MATERIAIS CIRURGICOS E HOSPITALARES LTDA</t>
  </si>
  <si>
    <t>61.418.042/0001-31</t>
  </si>
  <si>
    <t>23817.011074/2019-91</t>
  </si>
  <si>
    <t>23817.011183/2019-16</t>
  </si>
  <si>
    <t>RICARDO MOTTA DE ANDRADE</t>
  </si>
  <si>
    <t>04.624.944/0001-90</t>
  </si>
  <si>
    <t>23817.011113/2019-50</t>
  </si>
  <si>
    <t>POLAR FIX INDUSTRIA E COMERCIO DE PRODUTOS HOSPITALRES LTDA</t>
  </si>
  <si>
    <t>02.881.877/0001-64</t>
  </si>
  <si>
    <t>23817.011179/2019-40</t>
  </si>
  <si>
    <t>150905 E150433</t>
  </si>
  <si>
    <t>FARMAC PRODUTOS HOSPITALARES E LABORATORIAIS LTDA</t>
  </si>
  <si>
    <t>32.838.716/0001-59</t>
  </si>
  <si>
    <t>23817.011101/2019-25</t>
  </si>
  <si>
    <t>PRIME SOLUÇÕES EM SAÚDE - EIRELI</t>
  </si>
  <si>
    <t>27.080.739/0001-07</t>
  </si>
  <si>
    <t>23817.011254/2019-72</t>
  </si>
  <si>
    <t xml:space="preserve">ORTOM INDUSTRIA TEXTIL LTDA </t>
  </si>
  <si>
    <t>04.890.798/0001-45</t>
  </si>
  <si>
    <t>23817.011264/2019-16</t>
  </si>
  <si>
    <t>7633 E 7634</t>
  </si>
  <si>
    <t>23817.011215/2019-75</t>
  </si>
  <si>
    <t>23817.011416/2019-72</t>
  </si>
  <si>
    <t xml:space="preserve">GROW QUIMICA E FARMACEUTICA LTDA </t>
  </si>
  <si>
    <t>10.842.256/0001-08</t>
  </si>
  <si>
    <t>23817.011470/2019-18</t>
  </si>
  <si>
    <t>23817.011417/2019-17</t>
  </si>
  <si>
    <t xml:space="preserve">COMERCIAL VALFARMA EIRELI </t>
  </si>
  <si>
    <t>02.600.770/0001-09</t>
  </si>
  <si>
    <t>23817.011412/2019-94</t>
  </si>
  <si>
    <t>GLOBALMED COMERCIO E SERVIÇOS EIRELI - EPP</t>
  </si>
  <si>
    <t>24.191.943/0001-07</t>
  </si>
  <si>
    <t>23817.011346/2019-52</t>
  </si>
  <si>
    <t>7624 E 7626</t>
  </si>
  <si>
    <t>23817.011297/2019-58</t>
  </si>
  <si>
    <t>DROGAFONTE MEDICAMENTOS E MATERIAL HOSPITALARES</t>
  </si>
  <si>
    <t>08.778.201/0001-26</t>
  </si>
  <si>
    <t>23817.011558/2019-30</t>
  </si>
  <si>
    <t>23817.011566/2019-86</t>
  </si>
  <si>
    <t>LISTA CLASSIFICATÓRIA  ESPECIAL DE PEQUENOS CREDORES* FONTE 0151002583</t>
  </si>
  <si>
    <t>HIPER COMERCIO DE SUPRIMENTOS EIRELI</t>
  </si>
  <si>
    <t>23.723.502/0001-46</t>
  </si>
  <si>
    <t>23817.010702/2019-01</t>
  </si>
  <si>
    <t>LISTA CLASSIFICATÓRIA  ESPECIAL DE PEQUENOS CREDORES* FONTE 0151001416</t>
  </si>
  <si>
    <t xml:space="preserve">SANFARMA COM. DE MEDICAMENTOS LTDA </t>
  </si>
  <si>
    <t>00.895.119/0001-70</t>
  </si>
  <si>
    <t>23817.009237/2019-75</t>
  </si>
  <si>
    <t>DMC DISTRIBUIDORAS, COMERCIO DE MEDICAMENTOS EIRELI EPP</t>
  </si>
  <si>
    <t>16.970.999/0001-31</t>
  </si>
  <si>
    <t>23817.009563/2019-82</t>
  </si>
  <si>
    <t xml:space="preserve">MEDIC STOCK COMERCIO DE PRODUTOS MEDICOS HOSPITALALRES EIRELI </t>
  </si>
  <si>
    <t>23817.011013/2019-23</t>
  </si>
  <si>
    <t>COMERCIAL VALFARMA EIRELI</t>
  </si>
  <si>
    <t>23817.011361/2019-09</t>
  </si>
  <si>
    <t>LISTA CLASSIFICATÓRIA  ESPECIAL DE PEQUENOS CREDORES* FONTE 8100915107</t>
  </si>
  <si>
    <t xml:space="preserve">MULTY FORMAS MOVEIS LTDA </t>
  </si>
  <si>
    <t>09.942.979/0001-91</t>
  </si>
  <si>
    <t>23817.009426/2019-48</t>
  </si>
  <si>
    <t>FENIX ATACADISTA SOLUÇÕES EIRELI</t>
  </si>
  <si>
    <t>33.450.392/0001-40</t>
  </si>
  <si>
    <t>23817.010434/2019-37</t>
  </si>
  <si>
    <t>N.S.S COMERCIAL E CONSTRUTORA EIRELI - ME</t>
  </si>
  <si>
    <t>28.634.818/0001-85</t>
  </si>
  <si>
    <t>23817.010911/2019-64</t>
  </si>
  <si>
    <t xml:space="preserve">LANCE NORTE DIST. DE EQ. ELETRO-ELET. LTDA </t>
  </si>
  <si>
    <t>11.235.712/0001-06</t>
  </si>
  <si>
    <t>23817.011191/2019-54</t>
  </si>
  <si>
    <t>LISTA CLASSIFICATÓRIA  ESPECIAL DE PEQUENOS CREDORES* FONTE 6153000300</t>
  </si>
  <si>
    <t>EXEMPLARMED COMERCIO DE PRODUTOS HOSPITALARES LTDA ME</t>
  </si>
  <si>
    <t>23.312.871/0001-46</t>
  </si>
  <si>
    <t>23817.009877/2019-85</t>
  </si>
  <si>
    <t>23817.009923/2019-46</t>
  </si>
  <si>
    <t>23817.009854/2019-71</t>
  </si>
  <si>
    <t>23817.009851/2019-37</t>
  </si>
  <si>
    <t>TRÊS LEÕES MATERIAL HOSPITALAR</t>
  </si>
  <si>
    <t>23817.009921/2019-57</t>
  </si>
  <si>
    <t>TEM DE TUDO COMERCIO EM GERAL EIRELI EPP</t>
  </si>
  <si>
    <t>23817.009960/2019-54</t>
  </si>
  <si>
    <t xml:space="preserve">DE PAULI COM. REPOR. IMPORT. EXPORT LTDA </t>
  </si>
  <si>
    <t>03.951.140/0001-33</t>
  </si>
  <si>
    <t>23817.009964/2019-32</t>
  </si>
  <si>
    <t xml:space="preserve">BML HOSPITALAR LTDA </t>
  </si>
  <si>
    <t>23817.009963/201998</t>
  </si>
  <si>
    <t>CENTRO ESPECIALIZADO DE NUTRIÇÃO</t>
  </si>
  <si>
    <t>05.893.097/0001-22</t>
  </si>
  <si>
    <t>23817.009970/2019-90</t>
  </si>
  <si>
    <t>11005 E 10948</t>
  </si>
  <si>
    <t>SERVNUTRI COMERCIO DE PRODUTOS NUTRICIONAIS EIRELI</t>
  </si>
  <si>
    <t>18.565.923/0003-23</t>
  </si>
  <si>
    <t>23817.009926/2019-80</t>
  </si>
  <si>
    <t>23817.010095/2019-99</t>
  </si>
  <si>
    <t>LOGER DISTRIBUIDORA DE MEDICAMENTOS E MATERIAIS HOSPITALARES</t>
  </si>
  <si>
    <t>27.600.270/0001-90</t>
  </si>
  <si>
    <t>23817.010082/2019-10</t>
  </si>
  <si>
    <t>23817.010098/2019-22</t>
  </si>
  <si>
    <t>FARMACE INDUSTRIA QUIMICO FARMACEUTICO CEARENSE LTDA</t>
  </si>
  <si>
    <t>23817.010114/2019-87</t>
  </si>
  <si>
    <t>23817.010144/2019-93</t>
  </si>
  <si>
    <t>23817.010150/2019-41</t>
  </si>
  <si>
    <t>16.790.999/0001-31</t>
  </si>
  <si>
    <t>23817.010156/2019-18</t>
  </si>
  <si>
    <t>23817.010159/2019-51</t>
  </si>
  <si>
    <t>CONSUMERS PRODUTOS PARA LABORATÓRIOS E HOSPITAIS</t>
  </si>
  <si>
    <t>05.116.278/0001-42</t>
  </si>
  <si>
    <t>23817.010048/2019-45</t>
  </si>
  <si>
    <t>DROGAFONTE MEDICAMENTOS E MATERIAL HOSPITALAR</t>
  </si>
  <si>
    <t>23817.010148/2019-71</t>
  </si>
  <si>
    <t>PROLIMP PRODUTOS E SERVIÇOS EIRELI</t>
  </si>
  <si>
    <t>40.764.896/0001-08</t>
  </si>
  <si>
    <t>23817.010377/2019-96</t>
  </si>
  <si>
    <t>473 E 457</t>
  </si>
  <si>
    <t xml:space="preserve">LB COMERCIO E SERVICOS LTDA ME </t>
  </si>
  <si>
    <t>18.489.967/0001-44</t>
  </si>
  <si>
    <t>23817.009012/2019-19</t>
  </si>
  <si>
    <t>454 E 474</t>
  </si>
  <si>
    <t>23817.008541/2019-03</t>
  </si>
  <si>
    <t>OPEN FARMA COMERCIO DE PRODUTOS HOSPITALARES LTDA</t>
  </si>
  <si>
    <t>27.130.979/0001-79</t>
  </si>
  <si>
    <t>23817.010322/2019-86</t>
  </si>
  <si>
    <t>BIOPLASMA PRODUTOS PARA LABORATORIO E CORRELATOS LTDA - EPP</t>
  </si>
  <si>
    <t>04.086.552/0001-15</t>
  </si>
  <si>
    <t>23817.010362/2019-28</t>
  </si>
  <si>
    <t xml:space="preserve">FRADEL-MED IND. COM. DE APARELHOS MEDICOS LTDA </t>
  </si>
  <si>
    <t>02.916.028/0001-07</t>
  </si>
  <si>
    <t>23817.010379/2019-85</t>
  </si>
  <si>
    <t>HASSEN RAAD DISTRIBUIDORA DE MEDICAMENTOS E PRODUTOS NUTRICIONAIS LTDA</t>
  </si>
  <si>
    <t>21.296.343/0001-15</t>
  </si>
  <si>
    <t>23817.010364/2019-17</t>
  </si>
  <si>
    <t>499 E 510</t>
  </si>
  <si>
    <t>23817.009931/2019-92</t>
  </si>
  <si>
    <t>SG TECNOLOGIA CLINICA LTDA</t>
  </si>
  <si>
    <t>61.485.900/0005-94</t>
  </si>
  <si>
    <t>23817.010365/2019-61</t>
  </si>
  <si>
    <t>ERIMAR INDUSTRIA E COMERCIO DE PRODUTOS PARA SAUDE EIRELI - ME</t>
  </si>
  <si>
    <t>11.463.608/0001-79</t>
  </si>
  <si>
    <t>23817.010354/2019-81</t>
  </si>
  <si>
    <t>MED SHARP INDUSTRIA E COMERCIO DE PRODUTOS HOSPITALARES LTDA</t>
  </si>
  <si>
    <t>06.940.329/0001-19</t>
  </si>
  <si>
    <t>23817.010449/2019-03</t>
  </si>
  <si>
    <t>MEDIMAC COMERCIO DE ARTIGOS MEDICOS LTDA</t>
  </si>
  <si>
    <t>03.596.923/0001-46</t>
  </si>
  <si>
    <t>23817.010450/2019-20</t>
  </si>
  <si>
    <t xml:space="preserve">PLANET GRAF COMÉRCIO E IMPRESSÃO DE PAPEL LTDA </t>
  </si>
  <si>
    <t>02.176.635/0001-70</t>
  </si>
  <si>
    <t>23817.010607/2019-17</t>
  </si>
  <si>
    <t>CRUZEL COMERCIAL DISTRIBUIDORA DE PRODUTOS HOSPITALARES EIRELI</t>
  </si>
  <si>
    <t>19.877.178/0001-43</t>
  </si>
  <si>
    <t>23817.010601/2019-40</t>
  </si>
  <si>
    <t>DISTRIBUIDORA DE MEDICAMENTOS PRO SAÚDE LTDA</t>
  </si>
  <si>
    <t>08.676.370/0001-55</t>
  </si>
  <si>
    <t>23817.010785/2019-48</t>
  </si>
  <si>
    <t>23817.010611/2019-85</t>
  </si>
  <si>
    <t>5980 E 6087</t>
  </si>
  <si>
    <t>23817.009879/2019-74</t>
  </si>
  <si>
    <t>23817.010293/2019-52</t>
  </si>
  <si>
    <t>23817.010914/2019-06</t>
  </si>
  <si>
    <t>23817.010919/2019-21</t>
  </si>
  <si>
    <t>23817.010910/2019-10</t>
  </si>
  <si>
    <t>23817.010543/2019-54</t>
  </si>
  <si>
    <t xml:space="preserve">RIOBAHIAFARMA COM E DIST DE PROD MED E COSM LTDA </t>
  </si>
  <si>
    <t>23817.010799/2019-61</t>
  </si>
  <si>
    <t>30510 E 30511</t>
  </si>
  <si>
    <t>MEDIC STOCK COMERCIO DE PRODUTOS MEICOS HOSPITALARES EIRELI</t>
  </si>
  <si>
    <t>23817.011017/2019-10</t>
  </si>
  <si>
    <t>MEDEFE PRODUTOS MEDICO - HOSPITALARES LTDA</t>
  </si>
  <si>
    <t>25.463.374/0001-74</t>
  </si>
  <si>
    <t>23817.011095/2019-14</t>
  </si>
  <si>
    <t>JOSE DANTAS DINIZ FILHO ME</t>
  </si>
  <si>
    <t>22.077.847/0001-07</t>
  </si>
  <si>
    <t>23817.011097/2019-03</t>
  </si>
  <si>
    <t>7439 E 7597</t>
  </si>
  <si>
    <t>23817.010047/2019-09</t>
  </si>
  <si>
    <t>MEDMAX COMERCIO DE MEDICAMENTOS LTDA</t>
  </si>
  <si>
    <t>16.553.940/0001-48</t>
  </si>
  <si>
    <t>23817.011109/2019-91</t>
  </si>
  <si>
    <t>23817.011030/2019-61</t>
  </si>
  <si>
    <t>23817.011105/2019-11</t>
  </si>
  <si>
    <t>GOLDENPLUS COMERCIO DE MEDICAMENTOS E PRODUTOS HOSPITALARES LTDA</t>
  </si>
  <si>
    <t>17.472.278/0001-64</t>
  </si>
  <si>
    <t>23817.011073/2019-46</t>
  </si>
  <si>
    <t>23817.011033/2019-02</t>
  </si>
  <si>
    <t>23817.011091/2019-28</t>
  </si>
  <si>
    <t>17873 E 17905</t>
  </si>
  <si>
    <t>MAIS SAUDE COMERCIO DE PRODUTOS HOSPITALARES LTDA</t>
  </si>
  <si>
    <t>14.261.377/0001-09</t>
  </si>
  <si>
    <t>23817.010678/2019-10</t>
  </si>
  <si>
    <t xml:space="preserve">SODUCATO AUTO PECAS E SERVICOS LTDA </t>
  </si>
  <si>
    <t>07.218.392/0001-09</t>
  </si>
  <si>
    <t>23817.011079/2019-13</t>
  </si>
  <si>
    <t>10790, 10864, 10879 e 11121</t>
  </si>
  <si>
    <t xml:space="preserve">SERVNUTRI COMERCIO DE PRODUTOS NUTRICIONAIS EIRELI </t>
  </si>
  <si>
    <t>18.656.923/0003-23</t>
  </si>
  <si>
    <t>23817.011184/2019-52</t>
  </si>
  <si>
    <t>DISTRIBUIDORA INTENSIVA MATERIAL ME</t>
  </si>
  <si>
    <t>13.496.848/0001-03</t>
  </si>
  <si>
    <t>23817.011269/2019-31</t>
  </si>
  <si>
    <t>23817.011469/2019-93</t>
  </si>
  <si>
    <t xml:space="preserve">NEO MED HOSPITALARES LTDA </t>
  </si>
  <si>
    <t>23.119.087/0001-16</t>
  </si>
  <si>
    <t>23817.011467/2019-02</t>
  </si>
  <si>
    <t>EREFARMA PPRODUTOS PARA SAUDE EIRELI</t>
  </si>
  <si>
    <t>15.439.366/0001-39</t>
  </si>
  <si>
    <t>23817.011291/2019-81</t>
  </si>
  <si>
    <t>LISTA CLASSIFICATÓRIA  ESPECIAL DE PEQUENOS CREDORES* FONTE 8100150714</t>
  </si>
  <si>
    <t>BRASIDAS EIRELI</t>
  </si>
  <si>
    <t>20.483.193/0001-96</t>
  </si>
  <si>
    <t>23817.010510/2019-12</t>
  </si>
  <si>
    <t>LISTA CLASSIFICATÓRIA  ESPECIAL DE PEQUENOS CREDORES* FONTE 0151002171</t>
  </si>
  <si>
    <t xml:space="preserve">PROMEFARMA REPR. COMERCIAIS LTDA </t>
  </si>
  <si>
    <t>81.706.251/0001-98</t>
  </si>
  <si>
    <t>23817.009402/2019-99</t>
  </si>
  <si>
    <t>23817.009005/2019-17</t>
  </si>
  <si>
    <t>23817.009537/2019-54</t>
  </si>
  <si>
    <t>6986 E 7143</t>
  </si>
  <si>
    <t>23817.009580/2019-10</t>
  </si>
  <si>
    <t>23817.009037/2019-12</t>
  </si>
  <si>
    <t>23817.009629/2019-34</t>
  </si>
  <si>
    <t>12945 E 12992</t>
  </si>
  <si>
    <t>W.M.W COMERCIAL E MATERIAS DE LIMPEZA LTDA</t>
  </si>
  <si>
    <t>32.875.635/0001-29</t>
  </si>
  <si>
    <t>23817.009423/2019-12</t>
  </si>
  <si>
    <t>23817.011585/2019-11</t>
  </si>
  <si>
    <t>23817.011465/2019-13</t>
  </si>
  <si>
    <t>23817.011293/2019-70</t>
  </si>
  <si>
    <t>23817.011458/2019-11</t>
  </si>
  <si>
    <t xml:space="preserve">DMC DISTRIBUIDORAS, COMERCIO DE MEDICAMENTOS EIRELI - EPP </t>
  </si>
  <si>
    <t>23817.011616/2019-25</t>
  </si>
  <si>
    <t>PRIOM TECNOLOGIA EM EQUIPAMENTOS EIRELI ME</t>
  </si>
  <si>
    <t>23817.011460/2019-82</t>
  </si>
  <si>
    <t>23817.011552/2019-62</t>
  </si>
  <si>
    <t xml:space="preserve">GASTROVISION PROD. E EQUIP MED. LTDA </t>
  </si>
  <si>
    <t>18.554.281/0001-09</t>
  </si>
  <si>
    <t>23817.011466/2019-50</t>
  </si>
  <si>
    <t xml:space="preserve">MEDIMAC COMERCIO DE ARTIGOS MEDICOS LTDA </t>
  </si>
  <si>
    <t>23817.011461/2019-27</t>
  </si>
  <si>
    <t>CATEGORIA: II- LOCAÇÕES</t>
  </si>
  <si>
    <r>
      <rPr>
        <b/>
        <sz val="10"/>
        <color rgb="FF3A3838"/>
        <rFont val="Times New Roman"/>
        <family val="1"/>
      </rPr>
      <t>Nº</t>
    </r>
  </si>
  <si>
    <r>
      <rPr>
        <b/>
        <sz val="10"/>
        <color rgb="FF3A3838"/>
        <rFont val="Times New Roman"/>
        <family val="1"/>
      </rPr>
      <t>N° FATURA</t>
    </r>
  </si>
  <si>
    <r>
      <rPr>
        <b/>
        <sz val="10"/>
        <color rgb="FF3A3838"/>
        <rFont val="Times New Roman"/>
        <family val="1"/>
      </rPr>
      <t>VALOR DA
FATURA</t>
    </r>
  </si>
  <si>
    <r>
      <rPr>
        <b/>
        <sz val="10"/>
        <color rgb="FF3A3838"/>
        <rFont val="Times New Roman"/>
        <family val="1"/>
      </rPr>
      <t>CONTRATO</t>
    </r>
  </si>
  <si>
    <r>
      <rPr>
        <b/>
        <sz val="10"/>
        <color rgb="FF3A3838"/>
        <rFont val="Times New Roman"/>
        <family val="1"/>
      </rPr>
      <t>RAZÃO SOCIAL</t>
    </r>
  </si>
  <si>
    <r>
      <rPr>
        <b/>
        <sz val="10"/>
        <color rgb="FF3A3838"/>
        <rFont val="Times New Roman"/>
        <family val="1"/>
      </rPr>
      <t>CNPJ</t>
    </r>
  </si>
  <si>
    <r>
      <rPr>
        <b/>
        <sz val="10"/>
        <color rgb="FF3A3838"/>
        <rFont val="Times New Roman"/>
        <family val="1"/>
      </rPr>
      <t>N° PROCESSO</t>
    </r>
  </si>
  <si>
    <r>
      <rPr>
        <b/>
        <sz val="10"/>
        <color rgb="FF3A3838"/>
        <rFont val="Times New Roman"/>
        <family val="1"/>
      </rPr>
      <t>DATA DA
EXIGIBILIDADE*</t>
    </r>
  </si>
  <si>
    <r>
      <rPr>
        <b/>
        <sz val="10"/>
        <color rgb="FF3A3838"/>
        <rFont val="Times New Roman"/>
        <family val="1"/>
      </rPr>
      <t>DATA DE ENVIO
P/ PGMT</t>
    </r>
  </si>
  <si>
    <r>
      <rPr>
        <b/>
        <sz val="10"/>
        <color rgb="FF3A3838"/>
        <rFont val="Times New Roman"/>
        <family val="1"/>
      </rPr>
      <t>JUSTIFICATIVA</t>
    </r>
  </si>
  <si>
    <r>
      <rPr>
        <b/>
        <sz val="10"/>
        <color rgb="FF3A3838"/>
        <rFont val="Times New Roman"/>
        <family val="1"/>
      </rPr>
      <t>PAGAMENTO
EFETUADO?</t>
    </r>
  </si>
  <si>
    <t>CATEGORIA: III - PRESTAÇÃO DE SERVIÇO -  FONTE  8250264430</t>
  </si>
  <si>
    <t>12/2019</t>
  </si>
  <si>
    <t>X- TEC COMERCIO E SERVIÇOS EIRELI</t>
  </si>
  <si>
    <t>06.347.171/0001-78</t>
  </si>
  <si>
    <t>23817.010334/2019-19</t>
  </si>
  <si>
    <t>23817.010158/2019-15</t>
  </si>
  <si>
    <t>CATEGORIA: I - PRESTAÇÃO DE SERVIÇO -  FONTE  6153000300</t>
  </si>
  <si>
    <t>14/2017</t>
  </si>
  <si>
    <t xml:space="preserve">EMPRESA BRASILEIRA DE CORREIOS E TELÉGRAFOS </t>
  </si>
  <si>
    <t>34.028.316/0032-00</t>
  </si>
  <si>
    <t>23817.010492/2019-61</t>
  </si>
  <si>
    <t>GERAÇÃO SERVIÇO DE MANUTENÇÃO E REPARAÇÃO DE GERADORES LTDA</t>
  </si>
  <si>
    <t>10.646.538/0001-21</t>
  </si>
  <si>
    <t>23817.010394/2019-23</t>
  </si>
  <si>
    <t>10/2019</t>
  </si>
  <si>
    <t xml:space="preserve">HC CONSTRUÇÕES E PORJETOS LTDA ME </t>
  </si>
  <si>
    <t>11.964.142/0001-95</t>
  </si>
  <si>
    <t>23817.010373/2019-16</t>
  </si>
  <si>
    <t>1595 E 1583</t>
  </si>
  <si>
    <t>18/2018</t>
  </si>
  <si>
    <t>ARENA DISTRIBUIDORA E COMERCIO DE ALIMENTOS E SERVIÇOS EIRELI</t>
  </si>
  <si>
    <t>23817.009363/2019-20</t>
  </si>
  <si>
    <t>01/2017</t>
  </si>
  <si>
    <t xml:space="preserve">IMPRENSA NACIONAL </t>
  </si>
  <si>
    <t>04.196.645/0001-00</t>
  </si>
  <si>
    <t>23817.010491/2019-16</t>
  </si>
  <si>
    <t>CATEGORIA: I - PRESTAÇÃO DE SERVIÇO -  FONTE 6300000300</t>
  </si>
  <si>
    <t>2019114977424</t>
  </si>
  <si>
    <t>03/2018</t>
  </si>
  <si>
    <t xml:space="preserve">COMPANHIA DE SANEAMENTO DE SERGIPE </t>
  </si>
  <si>
    <t>13.018.171/0001-90</t>
  </si>
  <si>
    <t>23817.010290/2019-19</t>
  </si>
  <si>
    <t>1281 E 1278</t>
  </si>
  <si>
    <t>85/2016</t>
  </si>
  <si>
    <t>BK TELECOMUNICAÇÕES LTDA - ME</t>
  </si>
  <si>
    <t>18.929.415.0001-00</t>
  </si>
  <si>
    <t>23817.010250/2019-77</t>
  </si>
  <si>
    <t>CATEGORIA: I - PRESTAÇÃO DE SERVIÇO-  FONTE  6300000300 e 6153000300</t>
  </si>
  <si>
    <t>02/2018</t>
  </si>
  <si>
    <t>ENERGISA SERGIPE - DISTRIB. ENERGISA SA</t>
  </si>
  <si>
    <t>13.017.462/0001-63</t>
  </si>
  <si>
    <t>23817.010145/2019-38</t>
  </si>
  <si>
    <t>CATEGORIA: I - PRESTAÇÃO DE SERVIÇO-  FONTE  8250264430, 6153000300 E 8100915107</t>
  </si>
  <si>
    <t>06/2018</t>
  </si>
  <si>
    <t>CLEAN MASTET TERCEIRIZAÇÃO DE SERVIÇOS EIRELI</t>
  </si>
  <si>
    <t>14.346.629/0001-00</t>
  </si>
  <si>
    <t>23817.010476/2019-78</t>
  </si>
  <si>
    <t>07/11/25019</t>
  </si>
  <si>
    <t>CATEGORIA: I - PRESTAÇAO DE SERVIÇO -  FONTE  8250264430 E 6153000300</t>
  </si>
  <si>
    <t>11/2018</t>
  </si>
  <si>
    <t>R &amp; L SANTOS CONSTRUTORA LTDA ME</t>
  </si>
  <si>
    <t>17.851.596/0001-36</t>
  </si>
  <si>
    <t>23817.010234/2019-84</t>
  </si>
  <si>
    <t>AGUARDANDO AUTORIZAÇÃO DO ORDENADOR DE DESPESA</t>
  </si>
  <si>
    <t>06/2019</t>
  </si>
  <si>
    <t>STERICYCLE GESTÃO AMBIENTAL LTDA</t>
  </si>
  <si>
    <t>01.568.077/0011-05</t>
  </si>
  <si>
    <t>23817.010089/2019-31</t>
  </si>
  <si>
    <t>CATEGORIA: I - PRESTAÇAO DE SERVIÇO -  FONTE  8250264430,  0151002171 E 6153000300</t>
  </si>
  <si>
    <t>08/2018</t>
  </si>
  <si>
    <t xml:space="preserve">VALLE SERVIÇOS EIRELI </t>
  </si>
  <si>
    <t>08.968.820/0001-83</t>
  </si>
  <si>
    <t>23817.010356/2019-71</t>
  </si>
  <si>
    <t>CATEGORIA: I - PRESTAÇAO DE SERVIÇO -  FONTE  0151002171 E 6153000300</t>
  </si>
  <si>
    <t>02/2017-UFS</t>
  </si>
  <si>
    <t>SACEL - SERVIÇOS DE VIGILÂNCIA PATRIMONIAL EIRELI</t>
  </si>
  <si>
    <t>16.207.888/0001-78</t>
  </si>
  <si>
    <t>23817.010366/2019-14</t>
  </si>
  <si>
    <t>CATEGORIA: I - PRESTAÇAO DE SERVIÇO -  FONTE  01510001416, 6153000300 E 0151002788</t>
  </si>
  <si>
    <t>09/2018</t>
  </si>
  <si>
    <t xml:space="preserve">YEX GESTAO DE SERVICOS LTDA </t>
  </si>
  <si>
    <t>07.689.819/0001-13</t>
  </si>
  <si>
    <t>23817.010170/2019-11</t>
  </si>
  <si>
    <t>CATEGORIA: I - PRESTAÇAO DE SERVIÇO -  FONTE  8100915002</t>
  </si>
  <si>
    <t>21/2019</t>
  </si>
  <si>
    <t>FUNDAÇÃO ZERBINI</t>
  </si>
  <si>
    <t>50.644.053/0001-13</t>
  </si>
  <si>
    <t>23817.011626/2019-61</t>
  </si>
  <si>
    <t>CATEGORIA: IV - REALIZAÇÃO DE OBRAS</t>
  </si>
  <si>
    <t>NÃO</t>
  </si>
  <si>
    <t>23817.008845/2019-62</t>
  </si>
  <si>
    <t xml:space="preserve">PAGAMENTOS REFERENTES AO MÊS DE NOVEMBRO DE 2019 </t>
  </si>
  <si>
    <t>CATEGORIA: I - PRESTAÇÃO DE SERVIÇO -  FONTE  8100915107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</si>
</sst>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FFFFFF"/>
      <name val="Times New Roman"/>
      <family val="1"/>
    </font>
    <font>
      <b/>
      <sz val="10"/>
      <name val="Times New Roman"/>
      <family val="1"/>
    </font>
    <font>
      <b/>
      <sz val="10"/>
      <color rgb="FF3A3838"/>
      <name val="Times New Roman"/>
      <family val="1"/>
    </font>
    <font>
      <sz val="10"/>
      <color rgb="FF161616"/>
      <name val="Times New Roman"/>
      <family val="1"/>
    </font>
    <font>
      <b/>
      <sz val="14"/>
      <color rgb="FF92D050"/>
      <name val="Times New Roman"/>
      <family val="1"/>
    </font>
    <font>
      <sz val="10"/>
      <color theme="0"/>
      <name val="Times New Roman"/>
      <family val="1"/>
    </font>
    <font>
      <sz val="10"/>
      <color theme="0" tint="-0.14999847407452621"/>
      <name val="Times New Roman"/>
      <family val="1"/>
    </font>
    <font>
      <sz val="10"/>
      <name val="Times New Roman"/>
      <family val="1"/>
    </font>
    <font>
      <sz val="5.5"/>
      <name val="Times New Roman"/>
      <family val="1"/>
    </font>
    <font>
      <sz val="28"/>
      <color theme="1" tint="4.9989318521683403E-2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0C535"/>
      </patternFill>
    </fill>
    <fill>
      <patternFill patternType="solid">
        <fgColor rgb="FFD9D9D9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375623"/>
      </right>
      <top style="thin">
        <color rgb="FF808080"/>
      </top>
      <bottom/>
      <diagonal/>
    </border>
    <border>
      <left style="thin">
        <color rgb="FF375623"/>
      </left>
      <right style="thin">
        <color rgb="FF375623"/>
      </right>
      <top style="thin">
        <color rgb="FF808080"/>
      </top>
      <bottom/>
      <diagonal/>
    </border>
    <border>
      <left style="thin">
        <color rgb="FF375623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1">
    <xf numFmtId="0" fontId="0" fillId="0" borderId="0" xfId="0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top"/>
    </xf>
    <xf numFmtId="0" fontId="8" fillId="5" borderId="18" xfId="0" applyFont="1" applyFill="1" applyBorder="1" applyAlignment="1">
      <alignment vertical="top"/>
    </xf>
    <xf numFmtId="0" fontId="8" fillId="5" borderId="18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8" fillId="5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7" fillId="5" borderId="18" xfId="0" applyFont="1" applyFill="1" applyBorder="1" applyAlignment="1">
      <alignment vertical="top"/>
    </xf>
    <xf numFmtId="0" fontId="3" fillId="5" borderId="18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top" shrinkToFit="1"/>
    </xf>
    <xf numFmtId="0" fontId="5" fillId="6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9" fillId="8" borderId="4" xfId="0" applyFont="1" applyFill="1" applyBorder="1" applyAlignment="1">
      <alignment horizontal="center" wrapText="1"/>
    </xf>
    <xf numFmtId="164" fontId="9" fillId="8" borderId="4" xfId="0" applyNumberFormat="1" applyFont="1" applyFill="1" applyBorder="1" applyAlignment="1">
      <alignment horizontal="center" wrapText="1"/>
    </xf>
    <xf numFmtId="14" fontId="9" fillId="8" borderId="4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4" fontId="9" fillId="0" borderId="4" xfId="0" applyNumberFormat="1" applyFont="1" applyFill="1" applyBorder="1" applyAlignment="1">
      <alignment horizontal="center" wrapText="1"/>
    </xf>
    <xf numFmtId="1" fontId="9" fillId="8" borderId="4" xfId="0" applyNumberFormat="1" applyFont="1" applyFill="1" applyBorder="1" applyAlignment="1">
      <alignment horizontal="center" vertical="top" shrinkToFit="1"/>
    </xf>
    <xf numFmtId="1" fontId="9" fillId="0" borderId="4" xfId="0" applyNumberFormat="1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vertical="top"/>
    </xf>
    <xf numFmtId="14" fontId="9" fillId="8" borderId="4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14" fontId="9" fillId="0" borderId="4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top" wrapText="1"/>
    </xf>
    <xf numFmtId="44" fontId="9" fillId="0" borderId="4" xfId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top" wrapText="1"/>
    </xf>
    <xf numFmtId="164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wrapText="1"/>
    </xf>
    <xf numFmtId="14" fontId="9" fillId="5" borderId="4" xfId="0" applyNumberFormat="1" applyFont="1" applyFill="1" applyBorder="1" applyAlignment="1">
      <alignment horizontal="center" wrapText="1"/>
    </xf>
    <xf numFmtId="164" fontId="9" fillId="8" borderId="4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top" wrapText="1"/>
    </xf>
    <xf numFmtId="164" fontId="9" fillId="8" borderId="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left" vertical="top"/>
    </xf>
    <xf numFmtId="0" fontId="1" fillId="0" borderId="37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4" fontId="9" fillId="8" borderId="4" xfId="1" applyFont="1" applyFill="1" applyBorder="1" applyAlignment="1">
      <alignment horizontal="left" vertical="top"/>
    </xf>
    <xf numFmtId="0" fontId="9" fillId="8" borderId="4" xfId="0" applyFont="1" applyFill="1" applyBorder="1" applyAlignment="1">
      <alignment horizontal="left" vertical="top"/>
    </xf>
    <xf numFmtId="14" fontId="9" fillId="8" borderId="4" xfId="0" applyNumberFormat="1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top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  <xf numFmtId="44" fontId="9" fillId="0" borderId="4" xfId="0" applyNumberFormat="1" applyFont="1" applyFill="1" applyBorder="1" applyAlignment="1">
      <alignment horizontal="center" wrapText="1"/>
    </xf>
    <xf numFmtId="1" fontId="9" fillId="5" borderId="4" xfId="0" applyNumberFormat="1" applyFont="1" applyFill="1" applyBorder="1" applyAlignment="1">
      <alignment horizontal="center" vertical="top" shrinkToFit="1"/>
    </xf>
    <xf numFmtId="16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wrapText="1"/>
    </xf>
    <xf numFmtId="14" fontId="9" fillId="5" borderId="4" xfId="0" applyNumberFormat="1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top"/>
    </xf>
    <xf numFmtId="0" fontId="9" fillId="5" borderId="28" xfId="0" applyFont="1" applyFill="1" applyBorder="1" applyAlignment="1">
      <alignment horizontal="center" vertical="top"/>
    </xf>
    <xf numFmtId="44" fontId="9" fillId="8" borderId="4" xfId="0" applyNumberFormat="1" applyFont="1" applyFill="1" applyBorder="1" applyAlignment="1">
      <alignment horizont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44" fontId="9" fillId="2" borderId="0" xfId="1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5" borderId="1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wrapText="1"/>
    </xf>
    <xf numFmtId="1" fontId="9" fillId="3" borderId="4" xfId="0" applyNumberFormat="1" applyFont="1" applyFill="1" applyBorder="1" applyAlignment="1">
      <alignment horizontal="center" vertical="top" shrinkToFit="1"/>
    </xf>
    <xf numFmtId="0" fontId="9" fillId="3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center" vertical="top" wrapText="1"/>
    </xf>
    <xf numFmtId="1" fontId="9" fillId="5" borderId="18" xfId="0" applyNumberFormat="1" applyFont="1" applyFill="1" applyBorder="1" applyAlignment="1">
      <alignment horizontal="center" vertical="top" shrinkToFit="1"/>
    </xf>
    <xf numFmtId="0" fontId="9" fillId="5" borderId="18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2" borderId="0" xfId="1" applyFont="1" applyFill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44" fontId="9" fillId="5" borderId="0" xfId="1" applyFont="1" applyFill="1" applyBorder="1" applyAlignment="1">
      <alignment vertical="top" wrapText="1"/>
    </xf>
    <xf numFmtId="44" fontId="9" fillId="3" borderId="4" xfId="0" applyNumberFormat="1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44" fontId="9" fillId="7" borderId="4" xfId="1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44" fontId="9" fillId="0" borderId="4" xfId="1" applyFont="1" applyFill="1" applyBorder="1" applyAlignment="1">
      <alignment horizontal="center" wrapText="1"/>
    </xf>
    <xf numFmtId="0" fontId="9" fillId="5" borderId="18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164" fontId="9" fillId="7" borderId="4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/>
    </xf>
    <xf numFmtId="44" fontId="9" fillId="8" borderId="4" xfId="1" applyFont="1" applyFill="1" applyBorder="1" applyAlignment="1">
      <alignment horizontal="center" vertical="top"/>
    </xf>
    <xf numFmtId="1" fontId="9" fillId="5" borderId="20" xfId="0" applyNumberFormat="1" applyFont="1" applyFill="1" applyBorder="1" applyAlignment="1">
      <alignment horizontal="center" vertical="top" shrinkToFit="1"/>
    </xf>
    <xf numFmtId="0" fontId="9" fillId="5" borderId="20" xfId="0" applyFont="1" applyFill="1" applyBorder="1" applyAlignment="1">
      <alignment horizontal="left" wrapText="1"/>
    </xf>
    <xf numFmtId="44" fontId="9" fillId="3" borderId="4" xfId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4" fontId="9" fillId="2" borderId="1" xfId="1" applyFont="1" applyFill="1" applyBorder="1" applyAlignment="1">
      <alignment vertical="top"/>
    </xf>
    <xf numFmtId="0" fontId="9" fillId="2" borderId="9" xfId="0" applyFont="1" applyFill="1" applyBorder="1" applyAlignment="1">
      <alignment vertical="top" wrapText="1"/>
    </xf>
    <xf numFmtId="14" fontId="9" fillId="7" borderId="4" xfId="0" applyNumberFormat="1" applyFont="1" applyFill="1" applyBorder="1" applyAlignment="1">
      <alignment horizontal="center" vertical="top" wrapText="1"/>
    </xf>
    <xf numFmtId="14" fontId="9" fillId="3" borderId="4" xfId="0" applyNumberFormat="1" applyFont="1" applyFill="1" applyBorder="1" applyAlignment="1">
      <alignment horizontal="center" vertical="top" wrapText="1"/>
    </xf>
    <xf numFmtId="1" fontId="9" fillId="7" borderId="4" xfId="0" applyNumberFormat="1" applyFont="1" applyFill="1" applyBorder="1" applyAlignment="1">
      <alignment horizontal="center" vertical="top" shrinkToFit="1"/>
    </xf>
    <xf numFmtId="0" fontId="9" fillId="5" borderId="24" xfId="0" applyFont="1" applyFill="1" applyBorder="1" applyAlignment="1">
      <alignment horizontal="center" vertical="top"/>
    </xf>
    <xf numFmtId="0" fontId="9" fillId="5" borderId="1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vertical="top" wrapText="1"/>
    </xf>
    <xf numFmtId="14" fontId="9" fillId="5" borderId="4" xfId="0" applyNumberFormat="1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vertical="top" wrapText="1"/>
    </xf>
    <xf numFmtId="44" fontId="9" fillId="5" borderId="4" xfId="1" applyFont="1" applyFill="1" applyBorder="1" applyAlignment="1">
      <alignment horizontal="left" wrapText="1"/>
    </xf>
    <xf numFmtId="44" fontId="9" fillId="5" borderId="4" xfId="1" applyFont="1" applyFill="1" applyBorder="1" applyAlignment="1">
      <alignment horizontal="center" wrapText="1"/>
    </xf>
    <xf numFmtId="3" fontId="9" fillId="5" borderId="4" xfId="0" applyNumberFormat="1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vertical="top"/>
    </xf>
    <xf numFmtId="14" fontId="0" fillId="8" borderId="4" xfId="0" applyNumberFormat="1" applyFill="1" applyBorder="1" applyAlignment="1">
      <alignment horizontal="center" vertical="top"/>
    </xf>
    <xf numFmtId="14" fontId="9" fillId="8" borderId="40" xfId="0" applyNumberFormat="1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44" fontId="9" fillId="5" borderId="4" xfId="0" applyNumberFormat="1" applyFont="1" applyFill="1" applyBorder="1" applyAlignment="1">
      <alignment horizontal="center" wrapText="1"/>
    </xf>
    <xf numFmtId="17" fontId="9" fillId="0" borderId="4" xfId="0" applyNumberFormat="1" applyFont="1" applyFill="1" applyBorder="1" applyAlignment="1">
      <alignment horizontal="center" wrapText="1"/>
    </xf>
    <xf numFmtId="0" fontId="0" fillId="5" borderId="41" xfId="0" applyFill="1" applyBorder="1" applyAlignment="1">
      <alignment horizontal="left" vertical="top"/>
    </xf>
    <xf numFmtId="1" fontId="9" fillId="5" borderId="22" xfId="0" applyNumberFormat="1" applyFont="1" applyFill="1" applyBorder="1" applyAlignment="1">
      <alignment horizontal="center" vertical="top" shrinkToFit="1"/>
    </xf>
    <xf numFmtId="1" fontId="9" fillId="8" borderId="22" xfId="0" applyNumberFormat="1" applyFont="1" applyFill="1" applyBorder="1" applyAlignment="1">
      <alignment horizontal="center" vertical="top" shrinkToFit="1"/>
    </xf>
    <xf numFmtId="0" fontId="9" fillId="8" borderId="2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49" fontId="9" fillId="5" borderId="4" xfId="0" quotePrefix="1" applyNumberFormat="1" applyFont="1" applyFill="1" applyBorder="1" applyAlignment="1">
      <alignment horizontal="center" wrapText="1"/>
    </xf>
    <xf numFmtId="17" fontId="9" fillId="8" borderId="4" xfId="0" quotePrefix="1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vertical="top" wrapText="1"/>
    </xf>
    <xf numFmtId="1" fontId="9" fillId="5" borderId="4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vertical="top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9" fillId="5" borderId="22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4" fontId="1" fillId="0" borderId="38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4" fontId="1" fillId="2" borderId="0" xfId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44" fontId="1" fillId="2" borderId="15" xfId="1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44" xfId="0" applyFill="1" applyBorder="1" applyAlignment="1">
      <alignment horizontal="left" vertical="top"/>
    </xf>
    <xf numFmtId="44" fontId="9" fillId="5" borderId="15" xfId="0" applyNumberFormat="1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center" vertical="top"/>
    </xf>
    <xf numFmtId="14" fontId="9" fillId="5" borderId="15" xfId="0" applyNumberFormat="1" applyFont="1" applyFill="1" applyBorder="1" applyAlignment="1">
      <alignment horizontal="center" vertical="center" wrapText="1"/>
    </xf>
    <xf numFmtId="1" fontId="9" fillId="5" borderId="45" xfId="0" applyNumberFormat="1" applyFont="1" applyFill="1" applyBorder="1" applyAlignment="1">
      <alignment horizontal="center" vertical="top" shrinkToFit="1"/>
    </xf>
    <xf numFmtId="1" fontId="9" fillId="5" borderId="23" xfId="0" applyNumberFormat="1" applyFont="1" applyFill="1" applyBorder="1" applyAlignment="1">
      <alignment horizontal="center" vertical="top" shrinkToFit="1"/>
    </xf>
    <xf numFmtId="0" fontId="9" fillId="5" borderId="23" xfId="0" applyFont="1" applyFill="1" applyBorder="1" applyAlignment="1">
      <alignment vertical="top" wrapText="1"/>
    </xf>
    <xf numFmtId="0" fontId="9" fillId="5" borderId="23" xfId="0" applyFont="1" applyFill="1" applyBorder="1" applyAlignment="1">
      <alignment horizontal="center" vertical="top" wrapText="1"/>
    </xf>
    <xf numFmtId="44" fontId="9" fillId="5" borderId="23" xfId="1" applyFont="1" applyFill="1" applyBorder="1" applyAlignment="1">
      <alignment horizontal="center" vertical="top"/>
    </xf>
    <xf numFmtId="14" fontId="9" fillId="5" borderId="23" xfId="0" applyNumberFormat="1" applyFont="1" applyFill="1" applyBorder="1" applyAlignment="1">
      <alignment horizontal="center" vertical="top" wrapText="1"/>
    </xf>
    <xf numFmtId="3" fontId="12" fillId="5" borderId="23" xfId="0" applyNumberFormat="1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44" fontId="9" fillId="5" borderId="29" xfId="1" applyFont="1" applyFill="1" applyBorder="1" applyAlignment="1">
      <alignment horizontal="center" vertical="top"/>
    </xf>
    <xf numFmtId="14" fontId="9" fillId="5" borderId="29" xfId="0" applyNumberFormat="1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left" vertical="top"/>
    </xf>
    <xf numFmtId="0" fontId="9" fillId="5" borderId="30" xfId="0" applyFont="1" applyFill="1" applyBorder="1" applyAlignment="1">
      <alignment vertical="top" wrapText="1"/>
    </xf>
    <xf numFmtId="0" fontId="0" fillId="0" borderId="28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9" fillId="5" borderId="28" xfId="0" applyFont="1" applyFill="1" applyBorder="1" applyAlignment="1">
      <alignment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5" borderId="31" xfId="0" applyFont="1" applyFill="1" applyBorder="1" applyAlignment="1">
      <alignment vertical="top" wrapText="1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1" fontId="9" fillId="5" borderId="32" xfId="0" applyNumberFormat="1" applyFont="1" applyFill="1" applyBorder="1" applyAlignment="1">
      <alignment horizontal="center" vertical="top" shrinkToFit="1"/>
    </xf>
    <xf numFmtId="0" fontId="9" fillId="5" borderId="28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top" wrapText="1"/>
    </xf>
    <xf numFmtId="1" fontId="9" fillId="8" borderId="34" xfId="0" applyNumberFormat="1" applyFont="1" applyFill="1" applyBorder="1" applyAlignment="1">
      <alignment horizontal="center" vertical="top" shrinkToFit="1"/>
    </xf>
    <xf numFmtId="0" fontId="9" fillId="8" borderId="26" xfId="0" applyFont="1" applyFill="1" applyBorder="1" applyAlignment="1">
      <alignment horizontal="center" vertical="top" wrapText="1"/>
    </xf>
    <xf numFmtId="44" fontId="9" fillId="8" borderId="26" xfId="1" applyFont="1" applyFill="1" applyBorder="1" applyAlignment="1">
      <alignment horizontal="center" vertical="top"/>
    </xf>
    <xf numFmtId="14" fontId="9" fillId="8" borderId="26" xfId="0" applyNumberFormat="1" applyFont="1" applyFill="1" applyBorder="1" applyAlignment="1">
      <alignment horizontal="center" vertical="top" wrapText="1"/>
    </xf>
    <xf numFmtId="14" fontId="9" fillId="8" borderId="34" xfId="0" applyNumberFormat="1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top" wrapText="1"/>
    </xf>
    <xf numFmtId="44" fontId="9" fillId="8" borderId="23" xfId="1" applyFont="1" applyFill="1" applyBorder="1" applyAlignment="1">
      <alignment horizontal="center" vertical="top"/>
    </xf>
    <xf numFmtId="14" fontId="9" fillId="8" borderId="23" xfId="0" applyNumberFormat="1" applyFont="1" applyFill="1" applyBorder="1" applyAlignment="1">
      <alignment horizontal="center" vertical="top" wrapText="1"/>
    </xf>
    <xf numFmtId="3" fontId="12" fillId="8" borderId="23" xfId="0" applyNumberFormat="1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44" fontId="9" fillId="8" borderId="29" xfId="1" applyFont="1" applyFill="1" applyBorder="1" applyAlignment="1">
      <alignment horizontal="center" vertical="top"/>
    </xf>
    <xf numFmtId="14" fontId="9" fillId="8" borderId="29" xfId="0" applyNumberFormat="1" applyFont="1" applyFill="1" applyBorder="1" applyAlignment="1">
      <alignment horizontal="center" vertical="top" wrapText="1"/>
    </xf>
    <xf numFmtId="1" fontId="12" fillId="5" borderId="4" xfId="0" applyNumberFormat="1" applyFont="1" applyFill="1" applyBorder="1" applyAlignment="1">
      <alignment horizontal="center" vertical="top" shrinkToFit="1"/>
    </xf>
    <xf numFmtId="0" fontId="12" fillId="5" borderId="4" xfId="0" applyFont="1" applyFill="1" applyBorder="1" applyAlignment="1">
      <alignment horizontal="center" wrapText="1"/>
    </xf>
    <xf numFmtId="44" fontId="12" fillId="5" borderId="4" xfId="1" applyFont="1" applyFill="1" applyBorder="1" applyAlignment="1">
      <alignment horizontal="center" wrapText="1"/>
    </xf>
    <xf numFmtId="14" fontId="12" fillId="5" borderId="4" xfId="0" applyNumberFormat="1" applyFont="1" applyFill="1" applyBorder="1" applyAlignment="1">
      <alignment horizontal="center" wrapText="1"/>
    </xf>
    <xf numFmtId="14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/>
    </xf>
    <xf numFmtId="49" fontId="9" fillId="8" borderId="4" xfId="0" quotePrefix="1" applyNumberFormat="1" applyFont="1" applyFill="1" applyBorder="1" applyAlignment="1">
      <alignment horizontal="center" wrapText="1"/>
    </xf>
    <xf numFmtId="49" fontId="9" fillId="7" borderId="4" xfId="0" applyNumberFormat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4" fontId="0" fillId="8" borderId="4" xfId="0" applyNumberFormat="1" applyFill="1" applyBorder="1" applyAlignment="1">
      <alignment horizontal="center" vertical="top"/>
    </xf>
    <xf numFmtId="164" fontId="0" fillId="8" borderId="4" xfId="0" applyNumberFormat="1" applyFill="1" applyBorder="1" applyAlignment="1">
      <alignment horizontal="center" vertical="top"/>
    </xf>
    <xf numFmtId="44" fontId="0" fillId="0" borderId="4" xfId="0" applyNumberFormat="1" applyFill="1" applyBorder="1" applyAlignment="1">
      <alignment horizontal="center" vertical="top"/>
    </xf>
    <xf numFmtId="14" fontId="0" fillId="0" borderId="4" xfId="0" applyNumberForma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44" fontId="12" fillId="0" borderId="4" xfId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44" fontId="12" fillId="2" borderId="0" xfId="1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4" fontId="0" fillId="0" borderId="4" xfId="0" applyNumberFormat="1" applyFill="1" applyBorder="1" applyAlignment="1">
      <alignment horizontal="center" vertical="top"/>
    </xf>
    <xf numFmtId="164" fontId="0" fillId="0" borderId="4" xfId="0" applyNumberFormat="1" applyFill="1" applyBorder="1" applyAlignment="1">
      <alignment horizontal="left" vertical="top"/>
    </xf>
    <xf numFmtId="0" fontId="9" fillId="5" borderId="31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/>
    </xf>
    <xf numFmtId="44" fontId="0" fillId="0" borderId="15" xfId="0" applyNumberFormat="1" applyFill="1" applyBorder="1" applyAlignment="1">
      <alignment horizontal="center" vertical="top"/>
    </xf>
    <xf numFmtId="14" fontId="0" fillId="0" borderId="15" xfId="0" applyNumberFormat="1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14" fontId="0" fillId="0" borderId="23" xfId="0" applyNumberFormat="1" applyFill="1" applyBorder="1" applyAlignment="1">
      <alignment horizontal="center" vertical="top"/>
    </xf>
    <xf numFmtId="44" fontId="0" fillId="0" borderId="23" xfId="0" applyNumberForma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/>
    </xf>
    <xf numFmtId="0" fontId="9" fillId="9" borderId="0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/>
    </xf>
    <xf numFmtId="44" fontId="0" fillId="9" borderId="0" xfId="0" applyNumberFormat="1" applyFill="1" applyBorder="1" applyAlignment="1">
      <alignment horizontal="center" vertical="top"/>
    </xf>
    <xf numFmtId="14" fontId="9" fillId="5" borderId="28" xfId="0" applyNumberFormat="1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wrapText="1"/>
    </xf>
    <xf numFmtId="44" fontId="12" fillId="0" borderId="23" xfId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/>
    </xf>
    <xf numFmtId="14" fontId="12" fillId="0" borderId="23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wrapText="1"/>
    </xf>
    <xf numFmtId="44" fontId="12" fillId="0" borderId="15" xfId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vertical="top"/>
    </xf>
    <xf numFmtId="44" fontId="0" fillId="0" borderId="29" xfId="0" applyNumberFormat="1" applyFill="1" applyBorder="1" applyAlignment="1">
      <alignment horizontal="center" vertical="top"/>
    </xf>
    <xf numFmtId="14" fontId="0" fillId="0" borderId="29" xfId="0" applyNumberFormat="1" applyFill="1" applyBorder="1" applyAlignment="1">
      <alignment horizontal="center" vertical="top"/>
    </xf>
    <xf numFmtId="0" fontId="12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wrapText="1"/>
    </xf>
    <xf numFmtId="14" fontId="9" fillId="10" borderId="4" xfId="0" applyNumberFormat="1" applyFont="1" applyFill="1" applyBorder="1" applyAlignment="1">
      <alignment horizontal="center" wrapText="1"/>
    </xf>
    <xf numFmtId="17" fontId="9" fillId="5" borderId="4" xfId="0" applyNumberFormat="1" applyFont="1" applyFill="1" applyBorder="1" applyAlignment="1">
      <alignment horizontal="center" wrapText="1"/>
    </xf>
    <xf numFmtId="1" fontId="9" fillId="10" borderId="4" xfId="0" applyNumberFormat="1" applyFont="1" applyFill="1" applyBorder="1" applyAlignment="1">
      <alignment horizontal="center" vertical="top" shrinkToFit="1"/>
    </xf>
    <xf numFmtId="44" fontId="9" fillId="10" borderId="4" xfId="1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left" wrapText="1"/>
    </xf>
    <xf numFmtId="0" fontId="9" fillId="10" borderId="22" xfId="0" applyFont="1" applyFill="1" applyBorder="1" applyAlignment="1">
      <alignment horizontal="center" wrapText="1"/>
    </xf>
    <xf numFmtId="1" fontId="9" fillId="10" borderId="22" xfId="0" applyNumberFormat="1" applyFont="1" applyFill="1" applyBorder="1" applyAlignment="1">
      <alignment horizontal="center" vertical="top" shrinkToFit="1"/>
    </xf>
    <xf numFmtId="0" fontId="9" fillId="8" borderId="21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center" vertical="center" wrapText="1"/>
    </xf>
    <xf numFmtId="1" fontId="9" fillId="8" borderId="23" xfId="0" applyNumberFormat="1" applyFont="1" applyFill="1" applyBorder="1" applyAlignment="1">
      <alignment horizontal="center" vertical="top" shrinkToFit="1"/>
    </xf>
    <xf numFmtId="0" fontId="9" fillId="8" borderId="46" xfId="0" applyFont="1" applyFill="1" applyBorder="1" applyAlignment="1">
      <alignment horizontal="center" wrapText="1"/>
    </xf>
    <xf numFmtId="44" fontId="9" fillId="8" borderId="47" xfId="0" applyNumberFormat="1" applyFont="1" applyFill="1" applyBorder="1" applyAlignment="1">
      <alignment horizontal="center" wrapText="1"/>
    </xf>
    <xf numFmtId="0" fontId="9" fillId="8" borderId="47" xfId="0" applyFont="1" applyFill="1" applyBorder="1" applyAlignment="1">
      <alignment horizontal="left" wrapText="1"/>
    </xf>
    <xf numFmtId="0" fontId="9" fillId="8" borderId="47" xfId="0" applyFont="1" applyFill="1" applyBorder="1" applyAlignment="1">
      <alignment horizontal="center" vertical="top"/>
    </xf>
    <xf numFmtId="0" fontId="9" fillId="8" borderId="47" xfId="0" applyFont="1" applyFill="1" applyBorder="1" applyAlignment="1">
      <alignment horizontal="center" wrapText="1"/>
    </xf>
    <xf numFmtId="14" fontId="9" fillId="8" borderId="47" xfId="0" applyNumberFormat="1" applyFont="1" applyFill="1" applyBorder="1" applyAlignment="1">
      <alignment horizontal="center" wrapText="1"/>
    </xf>
    <xf numFmtId="14" fontId="9" fillId="8" borderId="47" xfId="0" applyNumberFormat="1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top" wrapText="1"/>
    </xf>
    <xf numFmtId="0" fontId="0" fillId="8" borderId="34" xfId="0" applyFill="1" applyBorder="1" applyAlignment="1">
      <alignment horizontal="center" vertical="top"/>
    </xf>
    <xf numFmtId="44" fontId="0" fillId="8" borderId="34" xfId="0" applyNumberFormat="1" applyFill="1" applyBorder="1" applyAlignment="1">
      <alignment horizontal="center" vertical="top"/>
    </xf>
    <xf numFmtId="14" fontId="0" fillId="8" borderId="34" xfId="0" applyNumberFormat="1" applyFill="1" applyBorder="1" applyAlignment="1">
      <alignment horizontal="center" vertical="top"/>
    </xf>
    <xf numFmtId="14" fontId="9" fillId="8" borderId="27" xfId="0" applyNumberFormat="1" applyFont="1" applyFill="1" applyBorder="1" applyAlignment="1">
      <alignment horizontal="center" vertical="top" wrapText="1"/>
    </xf>
    <xf numFmtId="14" fontId="9" fillId="8" borderId="28" xfId="0" applyNumberFormat="1" applyFont="1" applyFill="1" applyBorder="1" applyAlignment="1">
      <alignment horizontal="center" vertical="top" wrapText="1"/>
    </xf>
    <xf numFmtId="0" fontId="9" fillId="8" borderId="23" xfId="0" applyFont="1" applyFill="1" applyBorder="1" applyAlignment="1">
      <alignment vertical="top" wrapText="1"/>
    </xf>
    <xf numFmtId="0" fontId="9" fillId="8" borderId="28" xfId="0" applyFont="1" applyFill="1" applyBorder="1" applyAlignment="1">
      <alignment horizontal="center" vertical="top" wrapText="1"/>
    </xf>
    <xf numFmtId="0" fontId="9" fillId="8" borderId="30" xfId="0" applyFont="1" applyFill="1" applyBorder="1" applyAlignment="1">
      <alignment horizontal="center" vertical="top" wrapText="1"/>
    </xf>
    <xf numFmtId="0" fontId="9" fillId="8" borderId="31" xfId="0" applyFont="1" applyFill="1" applyBorder="1" applyAlignment="1">
      <alignment horizontal="center" vertical="top" wrapText="1"/>
    </xf>
    <xf numFmtId="0" fontId="9" fillId="8" borderId="31" xfId="0" applyFont="1" applyFill="1" applyBorder="1" applyAlignment="1">
      <alignment vertical="top" wrapText="1"/>
    </xf>
    <xf numFmtId="0" fontId="9" fillId="8" borderId="30" xfId="0" applyFont="1" applyFill="1" applyBorder="1" applyAlignment="1">
      <alignment vertical="top" wrapText="1"/>
    </xf>
    <xf numFmtId="0" fontId="0" fillId="8" borderId="23" xfId="0" applyFill="1" applyBorder="1" applyAlignment="1">
      <alignment horizontal="center" vertical="top"/>
    </xf>
    <xf numFmtId="164" fontId="0" fillId="8" borderId="23" xfId="0" applyNumberFormat="1" applyFill="1" applyBorder="1" applyAlignment="1">
      <alignment horizontal="center" vertical="top"/>
    </xf>
    <xf numFmtId="14" fontId="0" fillId="8" borderId="23" xfId="0" applyNumberFormat="1" applyFill="1" applyBorder="1" applyAlignment="1">
      <alignment horizontal="center" vertical="top"/>
    </xf>
    <xf numFmtId="44" fontId="0" fillId="8" borderId="23" xfId="0" applyNumberFormat="1" applyFill="1" applyBorder="1" applyAlignment="1">
      <alignment horizontal="center" vertical="top"/>
    </xf>
    <xf numFmtId="0" fontId="1" fillId="8" borderId="23" xfId="0" applyFont="1" applyFill="1" applyBorder="1" applyAlignment="1">
      <alignment horizontal="center" vertical="top"/>
    </xf>
    <xf numFmtId="0" fontId="0" fillId="8" borderId="29" xfId="0" applyFill="1" applyBorder="1" applyAlignment="1">
      <alignment horizontal="center" vertical="top"/>
    </xf>
    <xf numFmtId="44" fontId="0" fillId="8" borderId="29" xfId="0" applyNumberFormat="1" applyFill="1" applyBorder="1" applyAlignment="1">
      <alignment horizontal="center" vertical="top"/>
    </xf>
    <xf numFmtId="14" fontId="0" fillId="8" borderId="29" xfId="0" applyNumberForma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wrapText="1"/>
    </xf>
    <xf numFmtId="44" fontId="12" fillId="8" borderId="4" xfId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14" fontId="12" fillId="8" borderId="4" xfId="0" applyNumberFormat="1" applyFont="1" applyFill="1" applyBorder="1" applyAlignment="1">
      <alignment horizontal="center" wrapText="1"/>
    </xf>
    <xf numFmtId="0" fontId="12" fillId="8" borderId="29" xfId="0" applyFont="1" applyFill="1" applyBorder="1" applyAlignment="1">
      <alignment horizontal="center" vertical="top" wrapText="1"/>
    </xf>
    <xf numFmtId="0" fontId="12" fillId="8" borderId="29" xfId="0" applyFont="1" applyFill="1" applyBorder="1" applyAlignment="1">
      <alignment horizontal="center" wrapText="1"/>
    </xf>
    <xf numFmtId="44" fontId="12" fillId="8" borderId="29" xfId="1" applyFont="1" applyFill="1" applyBorder="1" applyAlignment="1">
      <alignment horizontal="center"/>
    </xf>
    <xf numFmtId="49" fontId="12" fillId="8" borderId="29" xfId="0" applyNumberFormat="1" applyFont="1" applyFill="1" applyBorder="1" applyAlignment="1">
      <alignment horizontal="center" wrapText="1"/>
    </xf>
    <xf numFmtId="0" fontId="12" fillId="8" borderId="29" xfId="0" applyFont="1" applyFill="1" applyBorder="1" applyAlignment="1">
      <alignment horizontal="center"/>
    </xf>
    <xf numFmtId="14" fontId="12" fillId="8" borderId="29" xfId="0" applyNumberFormat="1" applyFont="1" applyFill="1" applyBorder="1" applyAlignment="1">
      <alignment horizontal="center" wrapText="1"/>
    </xf>
    <xf numFmtId="0" fontId="12" fillId="8" borderId="23" xfId="0" applyFont="1" applyFill="1" applyBorder="1" applyAlignment="1">
      <alignment horizontal="center" wrapText="1"/>
    </xf>
    <xf numFmtId="49" fontId="12" fillId="8" borderId="23" xfId="0" applyNumberFormat="1" applyFont="1" applyFill="1" applyBorder="1" applyAlignment="1">
      <alignment horizontal="center" wrapText="1"/>
    </xf>
    <xf numFmtId="0" fontId="12" fillId="8" borderId="23" xfId="0" applyFont="1" applyFill="1" applyBorder="1" applyAlignment="1">
      <alignment horizontal="center"/>
    </xf>
    <xf numFmtId="14" fontId="12" fillId="8" borderId="23" xfId="0" applyNumberFormat="1" applyFont="1" applyFill="1" applyBorder="1" applyAlignment="1">
      <alignment horizontal="center" wrapText="1"/>
    </xf>
    <xf numFmtId="164" fontId="9" fillId="8" borderId="4" xfId="0" applyNumberFormat="1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 wrapText="1"/>
    </xf>
    <xf numFmtId="44" fontId="9" fillId="5" borderId="28" xfId="0" applyNumberFormat="1" applyFont="1" applyFill="1" applyBorder="1" applyAlignment="1">
      <alignment horizontal="center" vertical="top"/>
    </xf>
    <xf numFmtId="44" fontId="9" fillId="5" borderId="4" xfId="1" applyFont="1" applyFill="1" applyBorder="1" applyAlignment="1">
      <alignment horizontal="left" vertical="top"/>
    </xf>
    <xf numFmtId="3" fontId="9" fillId="5" borderId="4" xfId="0" applyNumberFormat="1" applyFont="1" applyFill="1" applyBorder="1" applyAlignment="1">
      <alignment horizontal="center" vertical="top"/>
    </xf>
    <xf numFmtId="1" fontId="9" fillId="8" borderId="15" xfId="0" applyNumberFormat="1" applyFont="1" applyFill="1" applyBorder="1" applyAlignment="1">
      <alignment horizontal="center" vertical="top" shrinkToFit="1"/>
    </xf>
    <xf numFmtId="0" fontId="9" fillId="8" borderId="15" xfId="0" applyFont="1" applyFill="1" applyBorder="1" applyAlignment="1">
      <alignment horizontal="center" vertical="top"/>
    </xf>
    <xf numFmtId="44" fontId="9" fillId="8" borderId="15" xfId="0" applyNumberFormat="1" applyFont="1" applyFill="1" applyBorder="1" applyAlignment="1">
      <alignment horizontal="center" vertical="top"/>
    </xf>
    <xf numFmtId="14" fontId="9" fillId="8" borderId="15" xfId="0" applyNumberFormat="1" applyFont="1" applyFill="1" applyBorder="1" applyAlignment="1">
      <alignment horizontal="center" vertical="top"/>
    </xf>
    <xf numFmtId="0" fontId="9" fillId="5" borderId="23" xfId="0" applyFont="1" applyFill="1" applyBorder="1" applyAlignment="1">
      <alignment horizontal="center" wrapText="1"/>
    </xf>
    <xf numFmtId="44" fontId="9" fillId="5" borderId="23" xfId="0" applyNumberFormat="1" applyFont="1" applyFill="1" applyBorder="1" applyAlignment="1">
      <alignment horizontal="center" wrapText="1"/>
    </xf>
    <xf numFmtId="14" fontId="9" fillId="5" borderId="23" xfId="0" applyNumberFormat="1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44" fontId="9" fillId="8" borderId="23" xfId="0" applyNumberFormat="1" applyFont="1" applyFill="1" applyBorder="1" applyAlignment="1">
      <alignment horizontal="center" wrapText="1"/>
    </xf>
    <xf numFmtId="14" fontId="9" fillId="8" borderId="23" xfId="0" applyNumberFormat="1" applyFont="1" applyFill="1" applyBorder="1" applyAlignment="1">
      <alignment horizontal="center" wrapText="1"/>
    </xf>
    <xf numFmtId="1" fontId="9" fillId="5" borderId="39" xfId="0" applyNumberFormat="1" applyFont="1" applyFill="1" applyBorder="1" applyAlignment="1">
      <alignment horizontal="center" vertical="top" shrinkToFit="1"/>
    </xf>
    <xf numFmtId="0" fontId="9" fillId="5" borderId="39" xfId="0" applyFont="1" applyFill="1" applyBorder="1" applyAlignment="1">
      <alignment horizontal="center" wrapText="1"/>
    </xf>
    <xf numFmtId="44" fontId="9" fillId="5" borderId="39" xfId="0" applyNumberFormat="1" applyFont="1" applyFill="1" applyBorder="1" applyAlignment="1">
      <alignment horizontal="center" wrapText="1"/>
    </xf>
    <xf numFmtId="14" fontId="9" fillId="5" borderId="39" xfId="0" applyNumberFormat="1" applyFont="1" applyFill="1" applyBorder="1" applyAlignment="1">
      <alignment horizontal="center" wrapText="1"/>
    </xf>
    <xf numFmtId="1" fontId="9" fillId="5" borderId="29" xfId="0" applyNumberFormat="1" applyFont="1" applyFill="1" applyBorder="1" applyAlignment="1">
      <alignment horizontal="center" vertical="top" shrinkToFit="1"/>
    </xf>
    <xf numFmtId="0" fontId="9" fillId="5" borderId="29" xfId="0" applyFont="1" applyFill="1" applyBorder="1" applyAlignment="1">
      <alignment horizontal="center" wrapText="1"/>
    </xf>
    <xf numFmtId="44" fontId="9" fillId="5" borderId="29" xfId="0" applyNumberFormat="1" applyFont="1" applyFill="1" applyBorder="1" applyAlignment="1">
      <alignment horizontal="center" wrapText="1"/>
    </xf>
    <xf numFmtId="14" fontId="9" fillId="5" borderId="29" xfId="0" applyNumberFormat="1" applyFont="1" applyFill="1" applyBorder="1" applyAlignment="1">
      <alignment horizontal="center" wrapText="1"/>
    </xf>
    <xf numFmtId="1" fontId="9" fillId="8" borderId="29" xfId="0" applyNumberFormat="1" applyFont="1" applyFill="1" applyBorder="1" applyAlignment="1">
      <alignment horizontal="center" vertical="top" shrinkToFit="1"/>
    </xf>
    <xf numFmtId="0" fontId="9" fillId="8" borderId="29" xfId="0" applyFont="1" applyFill="1" applyBorder="1" applyAlignment="1">
      <alignment horizontal="center" wrapText="1"/>
    </xf>
    <xf numFmtId="44" fontId="9" fillId="8" borderId="29" xfId="0" applyNumberFormat="1" applyFont="1" applyFill="1" applyBorder="1" applyAlignment="1">
      <alignment horizontal="center" wrapText="1"/>
    </xf>
    <xf numFmtId="14" fontId="9" fillId="8" borderId="29" xfId="0" applyNumberFormat="1" applyFont="1" applyFill="1" applyBorder="1" applyAlignment="1">
      <alignment horizontal="center" wrapText="1"/>
    </xf>
    <xf numFmtId="164" fontId="9" fillId="5" borderId="29" xfId="0" applyNumberFormat="1" applyFont="1" applyFill="1" applyBorder="1" applyAlignment="1">
      <alignment horizontal="center" wrapText="1"/>
    </xf>
    <xf numFmtId="49" fontId="9" fillId="8" borderId="4" xfId="0" applyNumberFormat="1" applyFont="1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164" fontId="0" fillId="5" borderId="4" xfId="0" applyNumberFormat="1" applyFill="1" applyBorder="1" applyAlignment="1">
      <alignment horizontal="center" vertical="top"/>
    </xf>
    <xf numFmtId="49" fontId="0" fillId="5" borderId="4" xfId="0" applyNumberFormat="1" applyFill="1" applyBorder="1" applyAlignment="1">
      <alignment horizontal="center" vertical="top"/>
    </xf>
    <xf numFmtId="14" fontId="0" fillId="5" borderId="4" xfId="0" applyNumberFormat="1" applyFill="1" applyBorder="1" applyAlignment="1">
      <alignment horizontal="center" vertical="top"/>
    </xf>
    <xf numFmtId="44" fontId="12" fillId="8" borderId="23" xfId="1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equenos Credores'!A1"/><Relationship Id="rId2" Type="http://schemas.openxmlformats.org/officeDocument/2006/relationships/hyperlink" Target="#'Presta&#231;&#227;o de Servi&#231;o'!A1"/><Relationship Id="rId1" Type="http://schemas.openxmlformats.org/officeDocument/2006/relationships/image" Target="../media/image2.jpg"/><Relationship Id="rId6" Type="http://schemas.openxmlformats.org/officeDocument/2006/relationships/hyperlink" Target="#Loca&#231;&#245;es!A1"/><Relationship Id="rId5" Type="http://schemas.openxmlformats.org/officeDocument/2006/relationships/hyperlink" Target="#'Realiza&#231;&#227;o de Obra'!A1"/><Relationship Id="rId4" Type="http://schemas.openxmlformats.org/officeDocument/2006/relationships/hyperlink" Target="#'Fornecimento de Ben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932561</xdr:colOff>
      <xdr:row>1</xdr:row>
      <xdr:rowOff>806824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4"/>
          <a:ext cx="1403208" cy="877982"/>
        </a:xfrm>
        <a:prstGeom prst="rect">
          <a:avLst/>
        </a:prstGeom>
      </xdr:spPr>
    </xdr:pic>
    <xdr:clientData/>
  </xdr:twoCellAnchor>
  <xdr:twoCellAnchor>
    <xdr:from>
      <xdr:col>1</xdr:col>
      <xdr:colOff>1232642</xdr:colOff>
      <xdr:row>0</xdr:row>
      <xdr:rowOff>0</xdr:rowOff>
    </xdr:from>
    <xdr:to>
      <xdr:col>3</xdr:col>
      <xdr:colOff>302557</xdr:colOff>
      <xdr:row>1</xdr:row>
      <xdr:rowOff>885265</xdr:rowOff>
    </xdr:to>
    <xdr:sp macro="" textlink="">
      <xdr:nvSpPr>
        <xdr:cNvPr id="4" name="Seta para a Direita Listra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703289" y="0"/>
          <a:ext cx="1490386" cy="1042147"/>
        </a:xfrm>
        <a:prstGeom prst="stripedRightArrow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545945</xdr:colOff>
      <xdr:row>1</xdr:row>
      <xdr:rowOff>766645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4"/>
          <a:ext cx="1602988" cy="843543"/>
        </a:xfrm>
        <a:prstGeom prst="rect">
          <a:avLst/>
        </a:prstGeom>
      </xdr:spPr>
    </xdr:pic>
    <xdr:clientData/>
  </xdr:twoCellAnchor>
  <xdr:twoCellAnchor>
    <xdr:from>
      <xdr:col>1</xdr:col>
      <xdr:colOff>720169</xdr:colOff>
      <xdr:row>0</xdr:row>
      <xdr:rowOff>0</xdr:rowOff>
    </xdr:from>
    <xdr:to>
      <xdr:col>2</xdr:col>
      <xdr:colOff>197468</xdr:colOff>
      <xdr:row>1</xdr:row>
      <xdr:rowOff>929268</xdr:rowOff>
    </xdr:to>
    <xdr:sp macro="" textlink="">
      <xdr:nvSpPr>
        <xdr:cNvPr id="5" name="Seta para a Direita Listra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777212" y="0"/>
          <a:ext cx="1626232" cy="1091890"/>
        </a:xfrm>
        <a:prstGeom prst="stripedRightArrow">
          <a:avLst/>
        </a:prstGeom>
        <a:solidFill>
          <a:schemeClr val="tx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34</xdr:col>
      <xdr:colOff>19051</xdr:colOff>
      <xdr:row>48</xdr:row>
      <xdr:rowOff>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8116550" cy="8048625"/>
        </a:xfrm>
        <a:prstGeom prst="rect">
          <a:avLst/>
        </a:prstGeom>
      </xdr:spPr>
    </xdr:pic>
    <xdr:clientData/>
  </xdr:twoCellAnchor>
  <xdr:twoCellAnchor>
    <xdr:from>
      <xdr:col>12</xdr:col>
      <xdr:colOff>161925</xdr:colOff>
      <xdr:row>34</xdr:row>
      <xdr:rowOff>133351</xdr:rowOff>
    </xdr:from>
    <xdr:to>
      <xdr:col>16</xdr:col>
      <xdr:colOff>95250</xdr:colOff>
      <xdr:row>38</xdr:row>
      <xdr:rowOff>1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62725" y="5915026"/>
          <a:ext cx="2066925" cy="51435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Prestação de Serviço</a:t>
          </a:r>
        </a:p>
      </xdr:txBody>
    </xdr:sp>
    <xdr:clientData/>
  </xdr:twoCellAnchor>
  <xdr:twoCellAnchor>
    <xdr:from>
      <xdr:col>9</xdr:col>
      <xdr:colOff>352425</xdr:colOff>
      <xdr:row>29</xdr:row>
      <xdr:rowOff>57150</xdr:rowOff>
    </xdr:from>
    <xdr:to>
      <xdr:col>13</xdr:col>
      <xdr:colOff>295275</xdr:colOff>
      <xdr:row>32</xdr:row>
      <xdr:rowOff>114300</xdr:rowOff>
    </xdr:to>
    <xdr:sp macro="" textlink="">
      <xdr:nvSpPr>
        <xdr:cNvPr id="4" name="Retângulo Arredond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53025" y="5029200"/>
          <a:ext cx="2076450" cy="5429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Pequenos</a:t>
          </a:r>
          <a:r>
            <a:rPr lang="pt-BR" sz="1100" baseline="0"/>
            <a:t> Credores</a:t>
          </a:r>
          <a:endParaRPr lang="pt-BR" sz="1100"/>
        </a:p>
      </xdr:txBody>
    </xdr:sp>
    <xdr:clientData/>
  </xdr:twoCellAnchor>
  <xdr:twoCellAnchor>
    <xdr:from>
      <xdr:col>14</xdr:col>
      <xdr:colOff>371475</xdr:colOff>
      <xdr:row>29</xdr:row>
      <xdr:rowOff>104775</xdr:rowOff>
    </xdr:from>
    <xdr:to>
      <xdr:col>18</xdr:col>
      <xdr:colOff>381000</xdr:colOff>
      <xdr:row>32</xdr:row>
      <xdr:rowOff>114300</xdr:rowOff>
    </xdr:to>
    <xdr:sp macro="" textlink="">
      <xdr:nvSpPr>
        <xdr:cNvPr id="5" name="Retângulo Arredond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39075" y="5076825"/>
          <a:ext cx="2143125" cy="4953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Fornecimento de Bens</a:t>
          </a:r>
        </a:p>
      </xdr:txBody>
    </xdr:sp>
    <xdr:clientData/>
  </xdr:twoCellAnchor>
  <xdr:twoCellAnchor>
    <xdr:from>
      <xdr:col>17</xdr:col>
      <xdr:colOff>266700</xdr:colOff>
      <xdr:row>34</xdr:row>
      <xdr:rowOff>152400</xdr:rowOff>
    </xdr:from>
    <xdr:to>
      <xdr:col>21</xdr:col>
      <xdr:colOff>333375</xdr:colOff>
      <xdr:row>37</xdr:row>
      <xdr:rowOff>133350</xdr:rowOff>
    </xdr:to>
    <xdr:sp macro="" textlink="">
      <xdr:nvSpPr>
        <xdr:cNvPr id="6" name="Retângulo Arredondad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34500" y="5934075"/>
          <a:ext cx="2200275" cy="4667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Realização</a:t>
          </a:r>
          <a:r>
            <a:rPr lang="pt-BR" sz="1100" baseline="0"/>
            <a:t> de Obra</a:t>
          </a:r>
          <a:endParaRPr lang="pt-BR" sz="1100"/>
        </a:p>
      </xdr:txBody>
    </xdr:sp>
    <xdr:clientData/>
  </xdr:twoCellAnchor>
  <xdr:twoCellAnchor>
    <xdr:from>
      <xdr:col>19</xdr:col>
      <xdr:colOff>352425</xdr:colOff>
      <xdr:row>29</xdr:row>
      <xdr:rowOff>104775</xdr:rowOff>
    </xdr:from>
    <xdr:to>
      <xdr:col>23</xdr:col>
      <xdr:colOff>447675</xdr:colOff>
      <xdr:row>32</xdr:row>
      <xdr:rowOff>85725</xdr:rowOff>
    </xdr:to>
    <xdr:sp macro="" textlink="">
      <xdr:nvSpPr>
        <xdr:cNvPr id="7" name="Retângulo Arredondad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487025" y="5076825"/>
          <a:ext cx="2228850" cy="4667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Locações</a:t>
          </a:r>
        </a:p>
      </xdr:txBody>
    </xdr:sp>
    <xdr:clientData/>
  </xdr:twoCellAnchor>
  <xdr:oneCellAnchor>
    <xdr:from>
      <xdr:col>9</xdr:col>
      <xdr:colOff>314325</xdr:colOff>
      <xdr:row>3</xdr:row>
      <xdr:rowOff>104775</xdr:rowOff>
    </xdr:from>
    <xdr:ext cx="7105650" cy="160020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14925" y="866775"/>
          <a:ext cx="7105650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200">
              <a:latin typeface="Berlin Sans FB Demi" panose="020E0802020502020306" pitchFamily="34" charset="0"/>
            </a:rPr>
            <a:t>ORDEM</a:t>
          </a:r>
          <a:r>
            <a:rPr lang="pt-BR" sz="3200" baseline="0">
              <a:latin typeface="Berlin Sans FB Demi" panose="020E0802020502020306" pitchFamily="34" charset="0"/>
            </a:rPr>
            <a:t> CRONOLÓGICA DE PAGAMENTO DO HOSPITAL UNIVERSITÁRIO DE LAGARTO</a:t>
          </a:r>
          <a:endParaRPr lang="pt-BR" sz="3200">
            <a:latin typeface="Berlin Sans FB Demi" panose="020E0802020502020306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865886</xdr:colOff>
      <xdr:row>1</xdr:row>
      <xdr:rowOff>590550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399286" cy="761999"/>
        </a:xfrm>
        <a:prstGeom prst="rect">
          <a:avLst/>
        </a:prstGeom>
      </xdr:spPr>
    </xdr:pic>
    <xdr:clientData/>
  </xdr:twoCellAnchor>
  <xdr:twoCellAnchor>
    <xdr:from>
      <xdr:col>1</xdr:col>
      <xdr:colOff>942974</xdr:colOff>
      <xdr:row>0</xdr:row>
      <xdr:rowOff>0</xdr:rowOff>
    </xdr:from>
    <xdr:to>
      <xdr:col>3</xdr:col>
      <xdr:colOff>95249</xdr:colOff>
      <xdr:row>1</xdr:row>
      <xdr:rowOff>714375</xdr:rowOff>
    </xdr:to>
    <xdr:sp macro="" textlink="">
      <xdr:nvSpPr>
        <xdr:cNvPr id="4" name="Seta para a Direita Listra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476374" y="0"/>
          <a:ext cx="1362075" cy="952500"/>
        </a:xfrm>
        <a:prstGeom prst="stripedRightArrow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570611</xdr:colOff>
      <xdr:row>1</xdr:row>
      <xdr:rowOff>869156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6"/>
          <a:ext cx="1404049" cy="931068"/>
        </a:xfrm>
        <a:prstGeom prst="rect">
          <a:avLst/>
        </a:prstGeom>
      </xdr:spPr>
    </xdr:pic>
    <xdr:clientData/>
  </xdr:twoCellAnchor>
  <xdr:twoCellAnchor>
    <xdr:from>
      <xdr:col>1</xdr:col>
      <xdr:colOff>952496</xdr:colOff>
      <xdr:row>0</xdr:row>
      <xdr:rowOff>0</xdr:rowOff>
    </xdr:from>
    <xdr:to>
      <xdr:col>1</xdr:col>
      <xdr:colOff>2500311</xdr:colOff>
      <xdr:row>1</xdr:row>
      <xdr:rowOff>928686</xdr:rowOff>
    </xdr:to>
    <xdr:sp macro="" textlink="">
      <xdr:nvSpPr>
        <xdr:cNvPr id="4" name="Seta para a Direita Listra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1785934" y="0"/>
          <a:ext cx="1547815" cy="1095374"/>
        </a:xfrm>
        <a:prstGeom prst="stripedRightArrow">
          <a:avLst/>
        </a:prstGeom>
        <a:solidFill>
          <a:schemeClr val="tx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865886</xdr:colOff>
      <xdr:row>1</xdr:row>
      <xdr:rowOff>619125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6"/>
          <a:ext cx="1399286" cy="638174"/>
        </a:xfrm>
        <a:prstGeom prst="rect">
          <a:avLst/>
        </a:prstGeom>
      </xdr:spPr>
    </xdr:pic>
    <xdr:clientData/>
  </xdr:twoCellAnchor>
  <xdr:twoCellAnchor>
    <xdr:from>
      <xdr:col>1</xdr:col>
      <xdr:colOff>904870</xdr:colOff>
      <xdr:row>0</xdr:row>
      <xdr:rowOff>0</xdr:rowOff>
    </xdr:from>
    <xdr:to>
      <xdr:col>3</xdr:col>
      <xdr:colOff>495299</xdr:colOff>
      <xdr:row>1</xdr:row>
      <xdr:rowOff>781050</xdr:rowOff>
    </xdr:to>
    <xdr:sp macro="" textlink="">
      <xdr:nvSpPr>
        <xdr:cNvPr id="4" name="Seta para a Direita Listra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438270" y="0"/>
          <a:ext cx="1514479" cy="942975"/>
        </a:xfrm>
        <a:prstGeom prst="stripedRightArrow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DO101"/>
  <sheetViews>
    <sheetView tabSelected="1" topLeftCell="A19" zoomScale="85" zoomScaleNormal="85" workbookViewId="0">
      <selection activeCell="E22" sqref="E22"/>
    </sheetView>
  </sheetViews>
  <sheetFormatPr defaultRowHeight="12.75" x14ac:dyDescent="0.2"/>
  <cols>
    <col min="1" max="1" width="8.1640625" customWidth="1"/>
    <col min="2" max="2" width="29.83203125" customWidth="1"/>
    <col min="3" max="3" width="17.33203125" customWidth="1"/>
    <col min="4" max="4" width="14.1640625" customWidth="1"/>
    <col min="5" max="5" width="75" customWidth="1"/>
    <col min="6" max="6" width="25.83203125" customWidth="1"/>
    <col min="7" max="7" width="24.6640625" customWidth="1"/>
    <col min="8" max="8" width="18" customWidth="1"/>
    <col min="9" max="9" width="23" customWidth="1"/>
    <col min="10" max="10" width="38.83203125" customWidth="1"/>
    <col min="11" max="11" width="19" customWidth="1"/>
    <col min="12" max="12" width="18.33203125" customWidth="1"/>
    <col min="13" max="13" width="30.33203125" customWidth="1"/>
    <col min="14" max="14" width="14" bestFit="1" customWidth="1"/>
  </cols>
  <sheetData>
    <row r="1" spans="1:119" x14ac:dyDescent="0.2">
      <c r="A1" s="301" t="s">
        <v>485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19" ht="70.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19" ht="17.25" customHeight="1" x14ac:dyDescent="0.2">
      <c r="A3" s="300" t="s">
        <v>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19" ht="39" customHeight="1" x14ac:dyDescent="0.2">
      <c r="A4" s="3" t="s">
        <v>1</v>
      </c>
      <c r="B4" s="4" t="s">
        <v>2</v>
      </c>
      <c r="C4" s="79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79" t="s">
        <v>8</v>
      </c>
      <c r="I4" s="79" t="s">
        <v>9</v>
      </c>
      <c r="J4" s="4" t="s">
        <v>10</v>
      </c>
      <c r="K4" s="4" t="s">
        <v>11</v>
      </c>
      <c r="L4" s="80" t="s">
        <v>12</v>
      </c>
    </row>
    <row r="5" spans="1:119" ht="13.5" customHeight="1" x14ac:dyDescent="0.2">
      <c r="A5" s="29">
        <v>1</v>
      </c>
      <c r="B5" s="29" t="s">
        <v>13</v>
      </c>
      <c r="C5" s="57">
        <v>540.6</v>
      </c>
      <c r="D5" s="34" t="s">
        <v>14</v>
      </c>
      <c r="E5" s="29" t="s">
        <v>15</v>
      </c>
      <c r="F5" s="29" t="s">
        <v>16</v>
      </c>
      <c r="G5" s="29" t="s">
        <v>17</v>
      </c>
      <c r="H5" s="30">
        <v>43762</v>
      </c>
      <c r="I5" s="30">
        <v>43773</v>
      </c>
      <c r="J5" s="38">
        <v>43775</v>
      </c>
      <c r="K5" s="107"/>
      <c r="L5" s="37" t="s">
        <v>18</v>
      </c>
    </row>
    <row r="6" spans="1:119" ht="12.75" customHeight="1" x14ac:dyDescent="0.2">
      <c r="A6" s="42">
        <v>2</v>
      </c>
      <c r="B6" s="52">
        <v>5037</v>
      </c>
      <c r="C6" s="47">
        <v>270.3</v>
      </c>
      <c r="D6" s="48" t="s">
        <v>14</v>
      </c>
      <c r="E6" s="26" t="s">
        <v>15</v>
      </c>
      <c r="F6" s="26" t="s">
        <v>16</v>
      </c>
      <c r="G6" s="26" t="s">
        <v>19</v>
      </c>
      <c r="H6" s="28">
        <v>43783</v>
      </c>
      <c r="I6" s="28">
        <v>43787</v>
      </c>
      <c r="J6" s="135">
        <v>43797</v>
      </c>
      <c r="K6" s="136"/>
      <c r="L6" s="136" t="s">
        <v>18</v>
      </c>
    </row>
    <row r="7" spans="1:119" s="23" customFormat="1" ht="12" customHeight="1" x14ac:dyDescent="0.2">
      <c r="A7" s="49">
        <v>3</v>
      </c>
      <c r="B7" s="45" t="s">
        <v>20</v>
      </c>
      <c r="C7" s="70">
        <v>59836.639999999999</v>
      </c>
      <c r="D7" s="45" t="s">
        <v>21</v>
      </c>
      <c r="E7" s="45" t="s">
        <v>15</v>
      </c>
      <c r="F7" s="45" t="s">
        <v>16</v>
      </c>
      <c r="G7" s="45" t="s">
        <v>22</v>
      </c>
      <c r="H7" s="46">
        <v>43791</v>
      </c>
      <c r="I7" s="74">
        <v>43797</v>
      </c>
      <c r="J7" s="46"/>
      <c r="K7" s="45"/>
      <c r="L7" s="45" t="s">
        <v>483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</row>
    <row r="8" spans="1:119" ht="13.5" customHeight="1" x14ac:dyDescent="0.2">
      <c r="A8" s="81"/>
      <c r="B8" s="82"/>
      <c r="C8" s="83">
        <f>SUM(C5:C7)</f>
        <v>60647.54</v>
      </c>
      <c r="D8" s="82"/>
      <c r="E8" s="82"/>
      <c r="F8" s="82"/>
      <c r="G8" s="82"/>
      <c r="H8" s="82"/>
      <c r="I8" s="82"/>
      <c r="J8" s="82"/>
      <c r="K8" s="82"/>
      <c r="L8" s="84"/>
    </row>
    <row r="9" spans="1:119" ht="14.25" customHeight="1" x14ac:dyDescent="0.2">
      <c r="A9" s="19"/>
      <c r="B9" s="19"/>
      <c r="C9" s="85"/>
      <c r="D9" s="19"/>
      <c r="E9" s="19"/>
      <c r="F9" s="19"/>
      <c r="G9" s="19"/>
      <c r="H9" s="85"/>
      <c r="I9" s="85"/>
      <c r="J9" s="85"/>
      <c r="K9" s="19"/>
      <c r="L9" s="85"/>
    </row>
    <row r="10" spans="1:119" ht="12.75" customHeight="1" x14ac:dyDescent="0.2">
      <c r="A10" s="300" t="s">
        <v>23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</row>
    <row r="11" spans="1:119" ht="25.5" x14ac:dyDescent="0.2">
      <c r="A11" s="3" t="s">
        <v>1</v>
      </c>
      <c r="B11" s="4" t="s">
        <v>2</v>
      </c>
      <c r="C11" s="79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79" t="s">
        <v>8</v>
      </c>
      <c r="I11" s="79" t="s">
        <v>9</v>
      </c>
      <c r="J11" s="4" t="s">
        <v>10</v>
      </c>
      <c r="K11" s="4" t="s">
        <v>11</v>
      </c>
      <c r="L11" s="80" t="s">
        <v>12</v>
      </c>
    </row>
    <row r="12" spans="1:119" ht="14.25" customHeight="1" x14ac:dyDescent="0.2">
      <c r="A12" s="89">
        <v>1</v>
      </c>
      <c r="B12" s="98" t="s">
        <v>24</v>
      </c>
      <c r="C12" s="106">
        <v>133982.39999999999</v>
      </c>
      <c r="D12" s="100" t="s">
        <v>25</v>
      </c>
      <c r="E12" s="37" t="s">
        <v>26</v>
      </c>
      <c r="F12" s="100" t="s">
        <v>27</v>
      </c>
      <c r="G12" s="100" t="s">
        <v>28</v>
      </c>
      <c r="H12" s="101">
        <v>80306</v>
      </c>
      <c r="I12" s="101">
        <v>43783</v>
      </c>
      <c r="J12" s="101"/>
      <c r="K12" s="86"/>
      <c r="L12" s="98"/>
    </row>
    <row r="13" spans="1:119" ht="14.25" customHeight="1" x14ac:dyDescent="0.2">
      <c r="A13" s="81"/>
      <c r="B13" s="82"/>
      <c r="C13" s="83">
        <f>SUM(C12:C12)</f>
        <v>133982.39999999999</v>
      </c>
      <c r="D13" s="82"/>
      <c r="E13" s="82"/>
      <c r="F13" s="82"/>
      <c r="G13" s="82"/>
      <c r="H13" s="82"/>
      <c r="I13" s="82"/>
      <c r="J13" s="82"/>
      <c r="K13" s="82"/>
      <c r="L13" s="84"/>
    </row>
    <row r="14" spans="1:119" ht="12.75" customHeight="1" x14ac:dyDescent="0.2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19" ht="11.25" customHeight="1" x14ac:dyDescent="0.2">
      <c r="A15" s="300" t="s">
        <v>29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</row>
    <row r="16" spans="1:119" ht="25.5" x14ac:dyDescent="0.2">
      <c r="A16" s="3" t="s">
        <v>1</v>
      </c>
      <c r="B16" s="4" t="s">
        <v>2</v>
      </c>
      <c r="C16" s="79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79" t="s">
        <v>8</v>
      </c>
      <c r="I16" s="79" t="s">
        <v>9</v>
      </c>
      <c r="J16" s="4" t="s">
        <v>10</v>
      </c>
      <c r="K16" s="4" t="s">
        <v>11</v>
      </c>
      <c r="L16" s="80" t="s">
        <v>12</v>
      </c>
    </row>
    <row r="17" spans="1:12" ht="12" customHeight="1" x14ac:dyDescent="0.2">
      <c r="A17" s="49">
        <v>1</v>
      </c>
      <c r="B17" s="45" t="s">
        <v>34</v>
      </c>
      <c r="C17" s="139">
        <v>120280</v>
      </c>
      <c r="D17" s="112"/>
      <c r="E17" s="71" t="s">
        <v>35</v>
      </c>
      <c r="F17" s="71" t="s">
        <v>36</v>
      </c>
      <c r="G17" s="71" t="s">
        <v>37</v>
      </c>
      <c r="H17" s="73">
        <v>43774</v>
      </c>
      <c r="I17" s="73">
        <v>43787</v>
      </c>
      <c r="J17" s="73">
        <v>43791</v>
      </c>
      <c r="K17" s="45"/>
      <c r="L17" s="45" t="s">
        <v>18</v>
      </c>
    </row>
    <row r="18" spans="1:12" ht="14.25" customHeight="1" x14ac:dyDescent="0.2">
      <c r="A18" s="42">
        <v>2</v>
      </c>
      <c r="B18" s="26">
        <v>62967</v>
      </c>
      <c r="C18" s="27">
        <v>54144</v>
      </c>
      <c r="D18" s="26"/>
      <c r="E18" s="26" t="s">
        <v>38</v>
      </c>
      <c r="F18" s="26" t="s">
        <v>39</v>
      </c>
      <c r="G18" s="26" t="s">
        <v>40</v>
      </c>
      <c r="H18" s="28">
        <v>43789</v>
      </c>
      <c r="I18" s="28">
        <v>43790</v>
      </c>
      <c r="J18" s="28"/>
      <c r="K18" s="26"/>
      <c r="L18" s="26" t="s">
        <v>483</v>
      </c>
    </row>
    <row r="19" spans="1:12" ht="15" customHeight="1" x14ac:dyDescent="0.2">
      <c r="A19" s="81"/>
      <c r="B19" s="82"/>
      <c r="C19" s="83">
        <f>SUM(C17:C18)</f>
        <v>174424</v>
      </c>
      <c r="D19" s="82"/>
      <c r="E19" s="82"/>
      <c r="F19" s="82"/>
      <c r="G19" s="82"/>
      <c r="H19" s="82"/>
      <c r="I19" s="82"/>
      <c r="J19" s="82"/>
      <c r="K19" s="82"/>
      <c r="L19" s="84"/>
    </row>
    <row r="20" spans="1:12" ht="13.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12" ht="12" customHeight="1" x14ac:dyDescent="0.2">
      <c r="A21" s="300" t="s">
        <v>41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 ht="25.5" x14ac:dyDescent="0.2">
      <c r="A22" s="3" t="s">
        <v>1</v>
      </c>
      <c r="B22" s="4" t="s">
        <v>2</v>
      </c>
      <c r="C22" s="79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79" t="s">
        <v>8</v>
      </c>
      <c r="I22" s="79" t="s">
        <v>9</v>
      </c>
      <c r="J22" s="4" t="s">
        <v>10</v>
      </c>
      <c r="K22" s="4" t="s">
        <v>11</v>
      </c>
      <c r="L22" s="80" t="s">
        <v>12</v>
      </c>
    </row>
    <row r="23" spans="1:12" ht="14.25" customHeight="1" x14ac:dyDescent="0.2">
      <c r="A23" s="40">
        <v>1</v>
      </c>
      <c r="B23" s="45">
        <v>1384566</v>
      </c>
      <c r="C23" s="131">
        <v>6393.6</v>
      </c>
      <c r="D23" s="71" t="s">
        <v>25</v>
      </c>
      <c r="E23" s="71" t="s">
        <v>42</v>
      </c>
      <c r="F23" s="71" t="s">
        <v>27</v>
      </c>
      <c r="G23" s="71" t="s">
        <v>43</v>
      </c>
      <c r="H23" s="73">
        <v>43754</v>
      </c>
      <c r="I23" s="73">
        <v>43755</v>
      </c>
      <c r="J23" s="46">
        <v>43776</v>
      </c>
      <c r="K23" s="29"/>
      <c r="L23" s="29" t="s">
        <v>18</v>
      </c>
    </row>
    <row r="24" spans="1:12" s="156" customFormat="1" ht="12" customHeight="1" x14ac:dyDescent="0.2">
      <c r="A24" s="87">
        <v>2</v>
      </c>
      <c r="B24" s="133">
        <v>1392586</v>
      </c>
      <c r="C24" s="247">
        <v>6393.6</v>
      </c>
      <c r="D24" s="133" t="s">
        <v>25</v>
      </c>
      <c r="E24" s="133" t="s">
        <v>42</v>
      </c>
      <c r="F24" s="133" t="s">
        <v>27</v>
      </c>
      <c r="G24" s="133" t="s">
        <v>44</v>
      </c>
      <c r="H24" s="134">
        <v>43782</v>
      </c>
      <c r="I24" s="134">
        <v>43783</v>
      </c>
      <c r="J24" s="93"/>
      <c r="K24" s="66"/>
      <c r="L24" s="66" t="s">
        <v>483</v>
      </c>
    </row>
    <row r="25" spans="1:12" x14ac:dyDescent="0.2">
      <c r="A25" s="81"/>
      <c r="B25" s="82"/>
      <c r="C25" s="94">
        <f>SUM(C23:C24)</f>
        <v>12787.2</v>
      </c>
      <c r="D25" s="82"/>
      <c r="E25" s="82"/>
      <c r="F25" s="82"/>
      <c r="G25" s="82"/>
      <c r="H25" s="82"/>
      <c r="I25" s="82"/>
      <c r="J25" s="82"/>
      <c r="K25" s="82"/>
      <c r="L25" s="84"/>
    </row>
    <row r="26" spans="1:12" x14ac:dyDescent="0.2">
      <c r="A26" s="90"/>
      <c r="B26" s="91"/>
      <c r="C26" s="91"/>
      <c r="D26" s="103"/>
      <c r="E26" s="103"/>
      <c r="F26" s="103"/>
      <c r="G26" s="103"/>
      <c r="H26" s="103"/>
      <c r="I26" s="103"/>
      <c r="J26" s="103"/>
      <c r="K26" s="91"/>
      <c r="L26" s="91"/>
    </row>
    <row r="27" spans="1:12" x14ac:dyDescent="0.2">
      <c r="A27" s="300" t="s">
        <v>45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</row>
    <row r="28" spans="1:12" ht="25.5" x14ac:dyDescent="0.2">
      <c r="A28" s="3" t="s">
        <v>1</v>
      </c>
      <c r="B28" s="4" t="s">
        <v>2</v>
      </c>
      <c r="C28" s="79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79" t="s">
        <v>8</v>
      </c>
      <c r="I28" s="79" t="s">
        <v>9</v>
      </c>
      <c r="J28" s="4" t="s">
        <v>10</v>
      </c>
      <c r="K28" s="4" t="s">
        <v>11</v>
      </c>
      <c r="L28" s="80" t="s">
        <v>12</v>
      </c>
    </row>
    <row r="29" spans="1:12" x14ac:dyDescent="0.2">
      <c r="A29" s="71">
        <v>1</v>
      </c>
      <c r="B29" s="29">
        <v>277919</v>
      </c>
      <c r="C29" s="102">
        <v>40680.660000000003</v>
      </c>
      <c r="D29" s="29"/>
      <c r="E29" s="29" t="s">
        <v>122</v>
      </c>
      <c r="F29" s="29" t="s">
        <v>123</v>
      </c>
      <c r="G29" s="29" t="s">
        <v>124</v>
      </c>
      <c r="H29" s="30">
        <v>43782</v>
      </c>
      <c r="I29" s="30">
        <v>43782</v>
      </c>
      <c r="J29" s="30">
        <v>43783</v>
      </c>
      <c r="K29" s="29"/>
      <c r="L29" s="29" t="s">
        <v>18</v>
      </c>
    </row>
    <row r="30" spans="1:12" x14ac:dyDescent="0.2">
      <c r="A30" s="42">
        <v>2</v>
      </c>
      <c r="B30" s="58">
        <v>848896</v>
      </c>
      <c r="C30" s="366">
        <v>143100</v>
      </c>
      <c r="D30" s="113"/>
      <c r="E30" s="35" t="s">
        <v>46</v>
      </c>
      <c r="F30" s="58" t="s">
        <v>47</v>
      </c>
      <c r="G30" s="58" t="s">
        <v>48</v>
      </c>
      <c r="H30" s="62">
        <v>43781</v>
      </c>
      <c r="I30" s="62">
        <v>43782</v>
      </c>
      <c r="J30" s="62">
        <v>43787</v>
      </c>
      <c r="K30" s="367"/>
      <c r="L30" s="58" t="s">
        <v>18</v>
      </c>
    </row>
    <row r="31" spans="1:12" x14ac:dyDescent="0.2">
      <c r="A31" s="49">
        <v>3</v>
      </c>
      <c r="B31" s="45">
        <v>90377</v>
      </c>
      <c r="C31" s="43">
        <v>54633.599999999999</v>
      </c>
      <c r="D31" s="71"/>
      <c r="E31" s="71" t="s">
        <v>49</v>
      </c>
      <c r="F31" s="71" t="s">
        <v>50</v>
      </c>
      <c r="G31" s="71" t="s">
        <v>51</v>
      </c>
      <c r="H31" s="73">
        <v>43789</v>
      </c>
      <c r="I31" s="73">
        <v>43790</v>
      </c>
      <c r="J31" s="73"/>
      <c r="K31" s="72"/>
      <c r="L31" s="45" t="s">
        <v>483</v>
      </c>
    </row>
    <row r="32" spans="1:12" x14ac:dyDescent="0.2">
      <c r="A32" s="81"/>
      <c r="B32" s="82"/>
      <c r="C32" s="83">
        <f>SUM(C29:C31)</f>
        <v>238414.26</v>
      </c>
      <c r="D32" s="82"/>
      <c r="E32" s="82"/>
      <c r="F32" s="82"/>
      <c r="G32" s="82"/>
      <c r="H32" s="82"/>
      <c r="I32" s="82"/>
      <c r="J32" s="82"/>
      <c r="K32" s="82"/>
      <c r="L32" s="84"/>
    </row>
    <row r="33" spans="1:12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1:12" x14ac:dyDescent="0.2">
      <c r="A34" s="300" t="s">
        <v>55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</row>
    <row r="35" spans="1:12" ht="25.5" x14ac:dyDescent="0.2">
      <c r="A35" s="3" t="s">
        <v>1</v>
      </c>
      <c r="B35" s="4" t="s">
        <v>2</v>
      </c>
      <c r="C35" s="79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79" t="s">
        <v>8</v>
      </c>
      <c r="I35" s="79" t="s">
        <v>9</v>
      </c>
      <c r="J35" s="4" t="s">
        <v>10</v>
      </c>
      <c r="K35" s="4" t="s">
        <v>11</v>
      </c>
      <c r="L35" s="80" t="s">
        <v>12</v>
      </c>
    </row>
    <row r="36" spans="1:12" x14ac:dyDescent="0.2">
      <c r="A36" s="40">
        <v>1</v>
      </c>
      <c r="B36" s="45">
        <v>685</v>
      </c>
      <c r="C36" s="139">
        <v>9088</v>
      </c>
      <c r="D36" s="78" t="s">
        <v>56</v>
      </c>
      <c r="E36" s="45" t="s">
        <v>57</v>
      </c>
      <c r="F36" s="45" t="s">
        <v>58</v>
      </c>
      <c r="G36" s="45" t="s">
        <v>59</v>
      </c>
      <c r="H36" s="46">
        <v>43752</v>
      </c>
      <c r="I36" s="46">
        <v>43755</v>
      </c>
      <c r="J36" s="59">
        <v>43776</v>
      </c>
      <c r="K36" s="33"/>
      <c r="L36" s="33" t="s">
        <v>18</v>
      </c>
    </row>
    <row r="37" spans="1:12" x14ac:dyDescent="0.2">
      <c r="A37" s="42">
        <v>2</v>
      </c>
      <c r="B37" s="35">
        <v>690</v>
      </c>
      <c r="C37" s="50">
        <v>18944</v>
      </c>
      <c r="D37" s="394" t="s">
        <v>56</v>
      </c>
      <c r="E37" s="35" t="s">
        <v>57</v>
      </c>
      <c r="F37" s="35" t="s">
        <v>58</v>
      </c>
      <c r="G37" s="35" t="s">
        <v>409</v>
      </c>
      <c r="H37" s="36">
        <v>43769</v>
      </c>
      <c r="I37" s="36">
        <v>43770</v>
      </c>
      <c r="J37" s="36">
        <v>43781</v>
      </c>
      <c r="K37" s="35"/>
      <c r="L37" s="35" t="s">
        <v>18</v>
      </c>
    </row>
    <row r="38" spans="1:12" x14ac:dyDescent="0.2">
      <c r="A38" s="69">
        <v>3</v>
      </c>
      <c r="B38" s="395">
        <v>755</v>
      </c>
      <c r="C38" s="396">
        <v>47872</v>
      </c>
      <c r="D38" s="397" t="s">
        <v>56</v>
      </c>
      <c r="E38" s="395" t="s">
        <v>57</v>
      </c>
      <c r="F38" s="395" t="s">
        <v>58</v>
      </c>
      <c r="G38" s="395" t="s">
        <v>60</v>
      </c>
      <c r="H38" s="398">
        <v>43782</v>
      </c>
      <c r="I38" s="398">
        <v>43787</v>
      </c>
      <c r="J38" s="45"/>
      <c r="K38" s="72"/>
      <c r="L38" s="45" t="s">
        <v>483</v>
      </c>
    </row>
    <row r="39" spans="1:12" x14ac:dyDescent="0.2">
      <c r="A39" s="81"/>
      <c r="B39" s="82"/>
      <c r="C39" s="83">
        <f>SUM(C36:C38)</f>
        <v>75904</v>
      </c>
      <c r="D39" s="82"/>
      <c r="E39" s="82"/>
      <c r="F39" s="82"/>
      <c r="G39" s="82"/>
      <c r="H39" s="82"/>
      <c r="I39" s="82"/>
      <c r="J39" s="82"/>
      <c r="K39" s="82"/>
      <c r="L39" s="84"/>
    </row>
    <row r="40" spans="1:12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x14ac:dyDescent="0.2">
      <c r="A41" s="300" t="s">
        <v>61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</row>
    <row r="42" spans="1:12" ht="25.5" x14ac:dyDescent="0.2">
      <c r="A42" s="3" t="s">
        <v>1</v>
      </c>
      <c r="B42" s="4" t="s">
        <v>2</v>
      </c>
      <c r="C42" s="79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79" t="s">
        <v>8</v>
      </c>
      <c r="I42" s="79" t="s">
        <v>9</v>
      </c>
      <c r="J42" s="4" t="s">
        <v>10</v>
      </c>
      <c r="K42" s="4" t="s">
        <v>11</v>
      </c>
      <c r="L42" s="80" t="s">
        <v>12</v>
      </c>
    </row>
    <row r="43" spans="1:12" ht="14.25" customHeight="1" x14ac:dyDescent="0.2">
      <c r="A43" s="40">
        <v>1</v>
      </c>
      <c r="B43" s="29" t="s">
        <v>62</v>
      </c>
      <c r="C43" s="41">
        <v>104126.39999999999</v>
      </c>
      <c r="D43" s="29" t="s">
        <v>25</v>
      </c>
      <c r="E43" s="245" t="s">
        <v>42</v>
      </c>
      <c r="F43" s="246" t="s">
        <v>27</v>
      </c>
      <c r="G43" s="29" t="s">
        <v>63</v>
      </c>
      <c r="H43" s="30" t="s">
        <v>64</v>
      </c>
      <c r="I43" s="30">
        <v>43756</v>
      </c>
      <c r="J43" s="30">
        <v>43776</v>
      </c>
      <c r="K43" s="29"/>
      <c r="L43" s="29" t="s">
        <v>18</v>
      </c>
    </row>
    <row r="44" spans="1:12" x14ac:dyDescent="0.2">
      <c r="A44" s="81"/>
      <c r="B44" s="82"/>
      <c r="C44" s="94">
        <f>SUM(C43:C43)</f>
        <v>104126.39999999999</v>
      </c>
      <c r="D44" s="82"/>
      <c r="E44" s="82"/>
      <c r="F44" s="82"/>
      <c r="G44" s="82"/>
      <c r="H44" s="82"/>
      <c r="I44" s="82"/>
      <c r="J44" s="82"/>
      <c r="K44" s="82"/>
      <c r="L44" s="84"/>
    </row>
    <row r="45" spans="1:12" x14ac:dyDescent="0.2">
      <c r="A45" s="267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</row>
    <row r="46" spans="1:12" x14ac:dyDescent="0.2">
      <c r="A46" s="299" t="s">
        <v>65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</row>
    <row r="47" spans="1:12" ht="25.5" x14ac:dyDescent="0.2">
      <c r="A47" s="252" t="s">
        <v>1</v>
      </c>
      <c r="B47" s="253" t="s">
        <v>2</v>
      </c>
      <c r="C47" s="254" t="s">
        <v>3</v>
      </c>
      <c r="D47" s="253" t="s">
        <v>4</v>
      </c>
      <c r="E47" s="253" t="s">
        <v>5</v>
      </c>
      <c r="F47" s="253" t="s">
        <v>6</v>
      </c>
      <c r="G47" s="253" t="s">
        <v>7</v>
      </c>
      <c r="H47" s="254" t="s">
        <v>8</v>
      </c>
      <c r="I47" s="254" t="s">
        <v>9</v>
      </c>
      <c r="J47" s="253" t="s">
        <v>10</v>
      </c>
      <c r="K47" s="253" t="s">
        <v>11</v>
      </c>
      <c r="L47" s="255" t="s">
        <v>12</v>
      </c>
    </row>
    <row r="48" spans="1:12" x14ac:dyDescent="0.2">
      <c r="A48" s="290">
        <v>1</v>
      </c>
      <c r="B48" s="291">
        <v>13940</v>
      </c>
      <c r="C48" s="292">
        <v>61400</v>
      </c>
      <c r="D48" s="291"/>
      <c r="E48" s="293" t="s">
        <v>66</v>
      </c>
      <c r="F48" s="294" t="s">
        <v>67</v>
      </c>
      <c r="G48" s="291" t="s">
        <v>68</v>
      </c>
      <c r="H48" s="295">
        <v>43782</v>
      </c>
      <c r="I48" s="295">
        <v>43788</v>
      </c>
      <c r="J48" s="295">
        <v>43791</v>
      </c>
      <c r="K48" s="291"/>
      <c r="L48" s="291" t="s">
        <v>18</v>
      </c>
    </row>
    <row r="49" spans="1:47" x14ac:dyDescent="0.2">
      <c r="A49" s="356">
        <v>2</v>
      </c>
      <c r="B49" s="357">
        <v>145171</v>
      </c>
      <c r="C49" s="358">
        <v>111290.73</v>
      </c>
      <c r="D49" s="359" t="s">
        <v>69</v>
      </c>
      <c r="E49" s="360" t="s">
        <v>70</v>
      </c>
      <c r="F49" s="360" t="s">
        <v>71</v>
      </c>
      <c r="G49" s="357" t="s">
        <v>72</v>
      </c>
      <c r="H49" s="361">
        <v>43787</v>
      </c>
      <c r="I49" s="361">
        <v>43794</v>
      </c>
      <c r="J49" s="361"/>
      <c r="K49" s="357"/>
      <c r="L49" s="357" t="s">
        <v>483</v>
      </c>
    </row>
    <row r="50" spans="1:47" x14ac:dyDescent="0.2">
      <c r="A50" s="284">
        <v>3</v>
      </c>
      <c r="B50" s="285">
        <v>145168</v>
      </c>
      <c r="C50" s="286">
        <v>114000</v>
      </c>
      <c r="D50" s="287" t="s">
        <v>69</v>
      </c>
      <c r="E50" s="288" t="s">
        <v>70</v>
      </c>
      <c r="F50" s="288" t="s">
        <v>71</v>
      </c>
      <c r="G50" s="285" t="s">
        <v>73</v>
      </c>
      <c r="H50" s="289">
        <v>43787</v>
      </c>
      <c r="I50" s="289">
        <v>43794</v>
      </c>
      <c r="J50" s="289"/>
      <c r="K50" s="285"/>
      <c r="L50" s="285" t="s">
        <v>483</v>
      </c>
    </row>
    <row r="51" spans="1:47" x14ac:dyDescent="0.2">
      <c r="A51" s="262"/>
      <c r="B51" s="263"/>
      <c r="C51" s="264">
        <f>SUM(C48:C50)</f>
        <v>286690.73</v>
      </c>
      <c r="D51" s="263"/>
      <c r="E51" s="263"/>
      <c r="F51" s="263"/>
      <c r="G51" s="263"/>
      <c r="H51" s="263"/>
      <c r="I51" s="263"/>
      <c r="J51" s="263"/>
      <c r="K51" s="263"/>
      <c r="L51" s="265"/>
    </row>
    <row r="52" spans="1:47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</row>
    <row r="53" spans="1:47" x14ac:dyDescent="0.2">
      <c r="A53" s="299" t="s">
        <v>78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</row>
    <row r="54" spans="1:47" ht="25.5" x14ac:dyDescent="0.2">
      <c r="A54" s="252" t="s">
        <v>1</v>
      </c>
      <c r="B54" s="253" t="s">
        <v>2</v>
      </c>
      <c r="C54" s="254" t="s">
        <v>3</v>
      </c>
      <c r="D54" s="253" t="s">
        <v>4</v>
      </c>
      <c r="E54" s="253" t="s">
        <v>5</v>
      </c>
      <c r="F54" s="253" t="s">
        <v>6</v>
      </c>
      <c r="G54" s="253" t="s">
        <v>7</v>
      </c>
      <c r="H54" s="254" t="s">
        <v>8</v>
      </c>
      <c r="I54" s="254" t="s">
        <v>9</v>
      </c>
      <c r="J54" s="253" t="s">
        <v>10</v>
      </c>
      <c r="K54" s="253" t="s">
        <v>11</v>
      </c>
      <c r="L54" s="255" t="s">
        <v>12</v>
      </c>
    </row>
    <row r="55" spans="1:47" x14ac:dyDescent="0.2">
      <c r="A55" s="236">
        <v>1</v>
      </c>
      <c r="B55" s="237">
        <v>30314</v>
      </c>
      <c r="C55" s="238">
        <v>99400</v>
      </c>
      <c r="D55" s="237"/>
      <c r="E55" s="237" t="s">
        <v>79</v>
      </c>
      <c r="F55" s="237" t="s">
        <v>80</v>
      </c>
      <c r="G55" s="237" t="s">
        <v>81</v>
      </c>
      <c r="H55" s="239">
        <v>43763</v>
      </c>
      <c r="I55" s="239">
        <v>43767</v>
      </c>
      <c r="J55" s="240">
        <v>43781</v>
      </c>
      <c r="K55" s="241"/>
      <c r="L55" s="241" t="s">
        <v>18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x14ac:dyDescent="0.2">
      <c r="A56" s="162"/>
      <c r="B56" s="163"/>
      <c r="C56" s="164">
        <f>SUM(C55:C55)</f>
        <v>99400</v>
      </c>
      <c r="D56" s="163"/>
      <c r="E56" s="163"/>
      <c r="F56" s="163"/>
      <c r="G56" s="163"/>
      <c r="H56" s="163"/>
      <c r="I56" s="163"/>
      <c r="J56" s="163"/>
      <c r="K56" s="163"/>
      <c r="L56" s="165"/>
    </row>
    <row r="57" spans="1:47" x14ac:dyDescent="0.2">
      <c r="A57" s="2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47" x14ac:dyDescent="0.2">
      <c r="A58" s="299" t="s">
        <v>82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</row>
    <row r="59" spans="1:47" ht="25.5" x14ac:dyDescent="0.2">
      <c r="A59" s="252" t="s">
        <v>1</v>
      </c>
      <c r="B59" s="253" t="s">
        <v>2</v>
      </c>
      <c r="C59" s="254" t="s">
        <v>3</v>
      </c>
      <c r="D59" s="253" t="s">
        <v>4</v>
      </c>
      <c r="E59" s="253" t="s">
        <v>5</v>
      </c>
      <c r="F59" s="253" t="s">
        <v>6</v>
      </c>
      <c r="G59" s="253" t="s">
        <v>7</v>
      </c>
      <c r="H59" s="254" t="s">
        <v>8</v>
      </c>
      <c r="I59" s="254" t="s">
        <v>9</v>
      </c>
      <c r="J59" s="253" t="s">
        <v>10</v>
      </c>
      <c r="K59" s="253" t="s">
        <v>11</v>
      </c>
      <c r="L59" s="255" t="s">
        <v>12</v>
      </c>
    </row>
    <row r="60" spans="1:47" x14ac:dyDescent="0.2">
      <c r="A60" s="256">
        <v>1</v>
      </c>
      <c r="B60" s="257">
        <v>11148</v>
      </c>
      <c r="C60" s="258">
        <v>62180</v>
      </c>
      <c r="D60" s="257"/>
      <c r="E60" s="259" t="s">
        <v>83</v>
      </c>
      <c r="F60" s="260" t="s">
        <v>84</v>
      </c>
      <c r="G60" s="257" t="s">
        <v>85</v>
      </c>
      <c r="H60" s="261">
        <v>43789</v>
      </c>
      <c r="I60" s="261">
        <v>43790</v>
      </c>
      <c r="J60" s="261"/>
      <c r="K60" s="257"/>
      <c r="L60" s="257" t="s">
        <v>483</v>
      </c>
    </row>
    <row r="61" spans="1:47" x14ac:dyDescent="0.2">
      <c r="A61" s="262"/>
      <c r="B61" s="263"/>
      <c r="C61" s="264">
        <f>SUM(C60)</f>
        <v>62180</v>
      </c>
      <c r="D61" s="263"/>
      <c r="E61" s="263"/>
      <c r="F61" s="263"/>
      <c r="G61" s="263"/>
      <c r="H61" s="263"/>
      <c r="I61" s="263"/>
      <c r="J61" s="263"/>
      <c r="K61" s="263"/>
      <c r="L61" s="265"/>
    </row>
    <row r="62" spans="1:47" x14ac:dyDescent="0.2">
      <c r="A62" t="s">
        <v>86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47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47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</sheetData>
  <mergeCells count="11">
    <mergeCell ref="A1:L2"/>
    <mergeCell ref="A3:L3"/>
    <mergeCell ref="A10:L10"/>
    <mergeCell ref="A15:L15"/>
    <mergeCell ref="A21:L21"/>
    <mergeCell ref="A58:L58"/>
    <mergeCell ref="A53:L53"/>
    <mergeCell ref="A41:L41"/>
    <mergeCell ref="A27:L27"/>
    <mergeCell ref="A34:L34"/>
    <mergeCell ref="A46:L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BFM501"/>
  <sheetViews>
    <sheetView zoomScale="82" zoomScaleNormal="82" workbookViewId="0">
      <selection activeCell="E35" sqref="E35"/>
    </sheetView>
  </sheetViews>
  <sheetFormatPr defaultRowHeight="12.75" x14ac:dyDescent="0.2"/>
  <cols>
    <col min="1" max="1" width="18.5" customWidth="1"/>
    <col min="2" max="2" width="37.5" customWidth="1"/>
    <col min="3" max="3" width="17" customWidth="1"/>
    <col min="4" max="4" width="19" customWidth="1"/>
    <col min="5" max="5" width="116" customWidth="1"/>
    <col min="6" max="6" width="25.1640625" customWidth="1"/>
    <col min="7" max="7" width="24.33203125" customWidth="1"/>
    <col min="8" max="8" width="18.83203125" customWidth="1"/>
    <col min="9" max="9" width="19.5" customWidth="1"/>
    <col min="10" max="10" width="16.33203125" customWidth="1"/>
    <col min="11" max="11" width="16.5" customWidth="1"/>
    <col min="12" max="12" width="18" customWidth="1"/>
    <col min="13" max="13" width="35.33203125" customWidth="1"/>
    <col min="14" max="14" width="15.5" bestFit="1" customWidth="1"/>
  </cols>
  <sheetData>
    <row r="1" spans="1:63" x14ac:dyDescent="0.2">
      <c r="A1" s="301" t="s">
        <v>485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63" ht="7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</row>
    <row r="3" spans="1:63" x14ac:dyDescent="0.2">
      <c r="A3" s="305" t="s">
        <v>87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63" ht="25.5" x14ac:dyDescent="0.2">
      <c r="A4" s="7" t="s">
        <v>1</v>
      </c>
      <c r="B4" s="8" t="s">
        <v>2</v>
      </c>
      <c r="C4" s="114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114" t="s">
        <v>8</v>
      </c>
      <c r="I4" s="114" t="s">
        <v>9</v>
      </c>
      <c r="J4" s="114" t="s">
        <v>88</v>
      </c>
      <c r="K4" s="8" t="s">
        <v>11</v>
      </c>
      <c r="L4" s="115" t="s">
        <v>12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63" s="23" customFormat="1" x14ac:dyDescent="0.2">
      <c r="A5" s="45">
        <v>1</v>
      </c>
      <c r="B5" s="45">
        <v>6899</v>
      </c>
      <c r="C5" s="70">
        <v>6580</v>
      </c>
      <c r="D5" s="45"/>
      <c r="E5" s="45" t="s">
        <v>89</v>
      </c>
      <c r="F5" s="45" t="s">
        <v>90</v>
      </c>
      <c r="G5" s="45" t="s">
        <v>91</v>
      </c>
      <c r="H5" s="46">
        <v>43770</v>
      </c>
      <c r="I5" s="46">
        <v>43774</v>
      </c>
      <c r="J5" s="46">
        <v>43780</v>
      </c>
      <c r="K5" s="45"/>
      <c r="L5" s="45" t="s">
        <v>18</v>
      </c>
      <c r="M5" s="25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x14ac:dyDescent="0.2">
      <c r="A6" s="26">
        <v>2</v>
      </c>
      <c r="B6" s="26">
        <v>934</v>
      </c>
      <c r="C6" s="27">
        <v>1080</v>
      </c>
      <c r="D6" s="26"/>
      <c r="E6" s="26" t="s">
        <v>92</v>
      </c>
      <c r="F6" s="26" t="s">
        <v>93</v>
      </c>
      <c r="G6" s="26" t="s">
        <v>94</v>
      </c>
      <c r="H6" s="28">
        <v>43774</v>
      </c>
      <c r="I6" s="28">
        <v>43775</v>
      </c>
      <c r="J6" s="28">
        <v>43780</v>
      </c>
      <c r="K6" s="26"/>
      <c r="L6" s="26" t="s">
        <v>18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23" customFormat="1" x14ac:dyDescent="0.2">
      <c r="A7" s="45">
        <v>3</v>
      </c>
      <c r="B7" s="45">
        <v>979</v>
      </c>
      <c r="C7" s="70">
        <v>324</v>
      </c>
      <c r="D7" s="45"/>
      <c r="E7" s="45" t="s">
        <v>92</v>
      </c>
      <c r="F7" s="29" t="s">
        <v>93</v>
      </c>
      <c r="G7" s="45" t="s">
        <v>95</v>
      </c>
      <c r="H7" s="46">
        <v>43777</v>
      </c>
      <c r="I7" s="46">
        <v>43780</v>
      </c>
      <c r="J7" s="46">
        <v>43789</v>
      </c>
      <c r="K7" s="45"/>
      <c r="L7" s="45" t="s">
        <v>18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x14ac:dyDescent="0.2">
      <c r="A8" s="26">
        <v>4</v>
      </c>
      <c r="B8" s="26">
        <v>216965</v>
      </c>
      <c r="C8" s="27">
        <v>355.96</v>
      </c>
      <c r="D8" s="63" t="s">
        <v>96</v>
      </c>
      <c r="E8" s="26" t="s">
        <v>97</v>
      </c>
      <c r="F8" s="26" t="s">
        <v>98</v>
      </c>
      <c r="G8" s="26" t="s">
        <v>99</v>
      </c>
      <c r="H8" s="28">
        <v>43777</v>
      </c>
      <c r="I8" s="28">
        <v>43782</v>
      </c>
      <c r="J8" s="28">
        <v>43789</v>
      </c>
      <c r="K8" s="26"/>
      <c r="L8" s="26" t="s">
        <v>18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x14ac:dyDescent="0.2">
      <c r="A9" s="29">
        <v>5</v>
      </c>
      <c r="B9" s="29">
        <v>16434</v>
      </c>
      <c r="C9" s="57">
        <v>1139</v>
      </c>
      <c r="D9" s="140"/>
      <c r="E9" s="29" t="s">
        <v>100</v>
      </c>
      <c r="F9" s="29" t="s">
        <v>101</v>
      </c>
      <c r="G9" s="29" t="s">
        <v>102</v>
      </c>
      <c r="H9" s="30">
        <v>43773</v>
      </c>
      <c r="I9" s="30">
        <v>43788</v>
      </c>
      <c r="J9" s="30">
        <v>43797</v>
      </c>
      <c r="K9" s="29"/>
      <c r="L9" s="29" t="s">
        <v>18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23" customFormat="1" x14ac:dyDescent="0.2">
      <c r="A10" s="26">
        <v>6</v>
      </c>
      <c r="B10" s="26">
        <v>30528</v>
      </c>
      <c r="C10" s="47">
        <v>64.5</v>
      </c>
      <c r="D10" s="48"/>
      <c r="E10" s="26" t="s">
        <v>103</v>
      </c>
      <c r="F10" s="26" t="s">
        <v>104</v>
      </c>
      <c r="G10" s="26" t="s">
        <v>105</v>
      </c>
      <c r="H10" s="28">
        <v>43788</v>
      </c>
      <c r="I10" s="28">
        <v>43788</v>
      </c>
      <c r="J10" s="28">
        <v>43797</v>
      </c>
      <c r="K10" s="26"/>
      <c r="L10" s="26" t="s">
        <v>18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x14ac:dyDescent="0.2">
      <c r="A11" s="45">
        <v>7</v>
      </c>
      <c r="B11" s="78">
        <v>219660</v>
      </c>
      <c r="C11" s="70">
        <v>537.6</v>
      </c>
      <c r="D11" s="312"/>
      <c r="E11" s="45" t="s">
        <v>106</v>
      </c>
      <c r="F11" s="45" t="s">
        <v>107</v>
      </c>
      <c r="G11" s="45" t="s">
        <v>108</v>
      </c>
      <c r="H11" s="46">
        <v>43795</v>
      </c>
      <c r="I11" s="46">
        <v>43797</v>
      </c>
      <c r="J11" s="46"/>
      <c r="K11" s="45"/>
      <c r="L11" s="45" t="s">
        <v>483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x14ac:dyDescent="0.2">
      <c r="A12" s="118"/>
      <c r="B12" s="119"/>
      <c r="C12" s="120">
        <f>SUM(C5:C11)</f>
        <v>10081.06</v>
      </c>
      <c r="D12" s="119"/>
      <c r="E12" s="119"/>
      <c r="F12" s="119"/>
      <c r="G12" s="119"/>
      <c r="H12" s="119"/>
      <c r="I12" s="119"/>
      <c r="J12" s="119"/>
      <c r="K12" s="119"/>
      <c r="L12" s="12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63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63" x14ac:dyDescent="0.2">
      <c r="A14" s="304" t="s">
        <v>109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63" ht="25.5" x14ac:dyDescent="0.2">
      <c r="A15" s="7" t="s">
        <v>1</v>
      </c>
      <c r="B15" s="8" t="s">
        <v>2</v>
      </c>
      <c r="C15" s="114" t="s">
        <v>3</v>
      </c>
      <c r="D15" s="8" t="s">
        <v>4</v>
      </c>
      <c r="E15" s="8" t="s">
        <v>5</v>
      </c>
      <c r="F15" s="8" t="s">
        <v>6</v>
      </c>
      <c r="G15" s="8" t="s">
        <v>7</v>
      </c>
      <c r="H15" s="114" t="s">
        <v>8</v>
      </c>
      <c r="I15" s="114" t="s">
        <v>9</v>
      </c>
      <c r="J15" s="114" t="s">
        <v>88</v>
      </c>
      <c r="K15" s="8" t="s">
        <v>11</v>
      </c>
      <c r="L15" s="115" t="s">
        <v>12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63" x14ac:dyDescent="0.2">
      <c r="A16" s="32">
        <v>1</v>
      </c>
      <c r="B16" s="29">
        <v>51999</v>
      </c>
      <c r="C16" s="57">
        <v>9997.5</v>
      </c>
      <c r="D16" s="33"/>
      <c r="E16" s="33" t="s">
        <v>110</v>
      </c>
      <c r="F16" s="33" t="s">
        <v>111</v>
      </c>
      <c r="G16" s="33" t="s">
        <v>112</v>
      </c>
      <c r="H16" s="59">
        <v>43774</v>
      </c>
      <c r="I16" s="59">
        <v>43776</v>
      </c>
      <c r="J16" s="59">
        <v>43783</v>
      </c>
      <c r="K16" s="29"/>
      <c r="L16" s="29" t="s">
        <v>18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x14ac:dyDescent="0.2">
      <c r="A17" s="31">
        <v>2</v>
      </c>
      <c r="B17" s="35">
        <v>5543</v>
      </c>
      <c r="C17" s="60">
        <v>3800</v>
      </c>
      <c r="D17" s="61"/>
      <c r="E17" s="35" t="s">
        <v>113</v>
      </c>
      <c r="F17" s="35" t="s">
        <v>114</v>
      </c>
      <c r="G17" s="35" t="s">
        <v>115</v>
      </c>
      <c r="H17" s="36">
        <v>43777</v>
      </c>
      <c r="I17" s="36">
        <v>43780</v>
      </c>
      <c r="J17" s="36">
        <v>43783</v>
      </c>
      <c r="K17" s="35"/>
      <c r="L17" s="35" t="s">
        <v>18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x14ac:dyDescent="0.2">
      <c r="A18" s="32">
        <v>3</v>
      </c>
      <c r="B18" s="98">
        <v>504</v>
      </c>
      <c r="C18" s="99">
        <v>1306</v>
      </c>
      <c r="D18" s="89"/>
      <c r="E18" s="89" t="s">
        <v>116</v>
      </c>
      <c r="F18" s="89" t="s">
        <v>117</v>
      </c>
      <c r="G18" s="89" t="s">
        <v>118</v>
      </c>
      <c r="H18" s="122">
        <v>43777</v>
      </c>
      <c r="I18" s="122">
        <v>43781</v>
      </c>
      <c r="J18" s="122">
        <v>43783</v>
      </c>
      <c r="K18" s="98"/>
      <c r="L18" s="98" t="s">
        <v>18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x14ac:dyDescent="0.2">
      <c r="A19" s="87">
        <v>4</v>
      </c>
      <c r="B19" s="66">
        <v>5037</v>
      </c>
      <c r="C19" s="111">
        <v>1968</v>
      </c>
      <c r="D19" s="64"/>
      <c r="E19" s="64" t="s">
        <v>119</v>
      </c>
      <c r="F19" s="64" t="s">
        <v>120</v>
      </c>
      <c r="G19" s="64" t="s">
        <v>121</v>
      </c>
      <c r="H19" s="123">
        <v>43781</v>
      </c>
      <c r="I19" s="123">
        <v>43782</v>
      </c>
      <c r="J19" s="123">
        <v>43783</v>
      </c>
      <c r="K19" s="66"/>
      <c r="L19" s="66" t="s">
        <v>18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x14ac:dyDescent="0.2">
      <c r="A20" s="69">
        <v>5</v>
      </c>
      <c r="B20" s="76">
        <v>7566</v>
      </c>
      <c r="C20" s="368">
        <v>100</v>
      </c>
      <c r="D20" s="76"/>
      <c r="E20" s="76" t="s">
        <v>125</v>
      </c>
      <c r="F20" s="125" t="s">
        <v>126</v>
      </c>
      <c r="G20" s="75" t="s">
        <v>127</v>
      </c>
      <c r="H20" s="116">
        <v>43783</v>
      </c>
      <c r="I20" s="116">
        <v>43783</v>
      </c>
      <c r="J20" s="116">
        <v>43794</v>
      </c>
      <c r="K20" s="75"/>
      <c r="L20" s="75" t="s">
        <v>18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x14ac:dyDescent="0.2">
      <c r="A21" s="31">
        <v>6</v>
      </c>
      <c r="B21" s="35">
        <v>46523</v>
      </c>
      <c r="C21" s="108">
        <v>2966.4</v>
      </c>
      <c r="D21" s="35"/>
      <c r="E21" s="58" t="s">
        <v>128</v>
      </c>
      <c r="F21" s="35" t="s">
        <v>129</v>
      </c>
      <c r="G21" s="35" t="s">
        <v>130</v>
      </c>
      <c r="H21" s="36">
        <v>43782</v>
      </c>
      <c r="I21" s="36">
        <v>43787</v>
      </c>
      <c r="J21" s="365">
        <v>43794</v>
      </c>
      <c r="K21" s="35"/>
      <c r="L21" s="35" t="s">
        <v>18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x14ac:dyDescent="0.2">
      <c r="A22" s="69">
        <v>7</v>
      </c>
      <c r="B22" s="75">
        <v>538</v>
      </c>
      <c r="C22" s="369">
        <v>226.8</v>
      </c>
      <c r="D22" s="117"/>
      <c r="E22" s="75" t="s">
        <v>131</v>
      </c>
      <c r="F22" s="75" t="s">
        <v>132</v>
      </c>
      <c r="G22" s="370" t="s">
        <v>133</v>
      </c>
      <c r="H22" s="116">
        <v>43782</v>
      </c>
      <c r="I22" s="116">
        <v>43787</v>
      </c>
      <c r="J22" s="116">
        <v>43794</v>
      </c>
      <c r="K22" s="117"/>
      <c r="L22" s="75" t="s">
        <v>18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156" customFormat="1" x14ac:dyDescent="0.2">
      <c r="A23" s="371">
        <v>8</v>
      </c>
      <c r="B23" s="372">
        <v>14217</v>
      </c>
      <c r="C23" s="373">
        <v>27870</v>
      </c>
      <c r="D23" s="372"/>
      <c r="E23" s="372" t="s">
        <v>134</v>
      </c>
      <c r="F23" s="372" t="s">
        <v>135</v>
      </c>
      <c r="G23" s="372" t="s">
        <v>136</v>
      </c>
      <c r="H23" s="374">
        <v>43777</v>
      </c>
      <c r="I23" s="374">
        <v>43787</v>
      </c>
      <c r="J23" s="365">
        <v>43794</v>
      </c>
      <c r="K23" s="372"/>
      <c r="L23" s="372" t="s">
        <v>18</v>
      </c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s="156" customFormat="1" x14ac:dyDescent="0.2">
      <c r="A24" s="200">
        <v>9</v>
      </c>
      <c r="B24" s="375">
        <v>1691</v>
      </c>
      <c r="C24" s="376">
        <v>2544</v>
      </c>
      <c r="D24" s="375"/>
      <c r="E24" s="375" t="s">
        <v>137</v>
      </c>
      <c r="F24" s="375" t="s">
        <v>138</v>
      </c>
      <c r="G24" s="375" t="s">
        <v>139</v>
      </c>
      <c r="H24" s="377">
        <v>43774</v>
      </c>
      <c r="I24" s="377">
        <v>43787</v>
      </c>
      <c r="J24" s="377">
        <v>43794</v>
      </c>
      <c r="K24" s="375"/>
      <c r="L24" s="375" t="s">
        <v>18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s="156" customFormat="1" x14ac:dyDescent="0.2">
      <c r="A25" s="320">
        <v>10</v>
      </c>
      <c r="B25" s="378">
        <v>2461403</v>
      </c>
      <c r="C25" s="379">
        <v>194.2</v>
      </c>
      <c r="D25" s="378"/>
      <c r="E25" s="378" t="s">
        <v>140</v>
      </c>
      <c r="F25" s="378" t="s">
        <v>141</v>
      </c>
      <c r="G25" s="378" t="s">
        <v>142</v>
      </c>
      <c r="H25" s="380">
        <v>43776</v>
      </c>
      <c r="I25" s="380">
        <v>43788</v>
      </c>
      <c r="J25" s="365">
        <v>43794</v>
      </c>
      <c r="K25" s="378"/>
      <c r="L25" s="378" t="s">
        <v>18</v>
      </c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s="156" customFormat="1" x14ac:dyDescent="0.2">
      <c r="A26" s="200">
        <v>11</v>
      </c>
      <c r="B26" s="375">
        <v>2461401</v>
      </c>
      <c r="C26" s="376">
        <v>180</v>
      </c>
      <c r="D26" s="375"/>
      <c r="E26" s="375" t="s">
        <v>140</v>
      </c>
      <c r="F26" s="375" t="s">
        <v>141</v>
      </c>
      <c r="G26" s="375" t="s">
        <v>143</v>
      </c>
      <c r="H26" s="377">
        <v>43776</v>
      </c>
      <c r="I26" s="377">
        <v>43788</v>
      </c>
      <c r="J26" s="377">
        <v>43794</v>
      </c>
      <c r="K26" s="375"/>
      <c r="L26" s="375" t="s">
        <v>18</v>
      </c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7" s="156" customFormat="1" x14ac:dyDescent="0.2">
      <c r="A27" s="320">
        <v>12</v>
      </c>
      <c r="B27" s="378">
        <v>2461405</v>
      </c>
      <c r="C27" s="379">
        <v>136</v>
      </c>
      <c r="D27" s="378"/>
      <c r="E27" s="378" t="s">
        <v>140</v>
      </c>
      <c r="F27" s="378" t="s">
        <v>141</v>
      </c>
      <c r="G27" s="378" t="s">
        <v>144</v>
      </c>
      <c r="H27" s="380">
        <v>43776</v>
      </c>
      <c r="I27" s="380">
        <v>43788</v>
      </c>
      <c r="J27" s="365">
        <v>43794</v>
      </c>
      <c r="K27" s="378"/>
      <c r="L27" s="378" t="s">
        <v>18</v>
      </c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7" s="156" customFormat="1" x14ac:dyDescent="0.2">
      <c r="A28" s="200">
        <v>13</v>
      </c>
      <c r="B28" s="375">
        <v>2461225</v>
      </c>
      <c r="C28" s="376">
        <v>2423</v>
      </c>
      <c r="D28" s="375"/>
      <c r="E28" s="375" t="s">
        <v>140</v>
      </c>
      <c r="F28" s="375" t="s">
        <v>141</v>
      </c>
      <c r="G28" s="375" t="s">
        <v>145</v>
      </c>
      <c r="H28" s="377">
        <v>43776</v>
      </c>
      <c r="I28" s="377">
        <v>43788</v>
      </c>
      <c r="J28" s="377">
        <v>43794</v>
      </c>
      <c r="K28" s="375"/>
      <c r="L28" s="375" t="s">
        <v>18</v>
      </c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7" s="156" customFormat="1" x14ac:dyDescent="0.2">
      <c r="A29" s="320">
        <v>14</v>
      </c>
      <c r="B29" s="378">
        <v>2903</v>
      </c>
      <c r="C29" s="379">
        <v>1380</v>
      </c>
      <c r="D29" s="378"/>
      <c r="E29" s="378" t="s">
        <v>146</v>
      </c>
      <c r="F29" s="378" t="s">
        <v>147</v>
      </c>
      <c r="G29" s="378" t="s">
        <v>148</v>
      </c>
      <c r="H29" s="380">
        <v>43780</v>
      </c>
      <c r="I29" s="380">
        <v>43788</v>
      </c>
      <c r="J29" s="380">
        <v>43794</v>
      </c>
      <c r="K29" s="378"/>
      <c r="L29" s="378" t="s">
        <v>18</v>
      </c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7" s="156" customFormat="1" x14ac:dyDescent="0.2">
      <c r="A30" s="381">
        <v>15</v>
      </c>
      <c r="B30" s="382">
        <v>2453861</v>
      </c>
      <c r="C30" s="383">
        <v>26700</v>
      </c>
      <c r="D30" s="382"/>
      <c r="E30" s="382" t="s">
        <v>140</v>
      </c>
      <c r="F30" s="382" t="s">
        <v>141</v>
      </c>
      <c r="G30" s="382" t="s">
        <v>149</v>
      </c>
      <c r="H30" s="384">
        <v>43780</v>
      </c>
      <c r="I30" s="384">
        <v>43789</v>
      </c>
      <c r="J30" s="382"/>
      <c r="K30" s="382"/>
      <c r="L30" s="382" t="s">
        <v>483</v>
      </c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7" s="156" customFormat="1" x14ac:dyDescent="0.2">
      <c r="A31" s="320">
        <v>16</v>
      </c>
      <c r="B31" s="378">
        <v>46361</v>
      </c>
      <c r="C31" s="379">
        <v>5325</v>
      </c>
      <c r="D31" s="378"/>
      <c r="E31" s="378" t="s">
        <v>128</v>
      </c>
      <c r="F31" s="378" t="s">
        <v>129</v>
      </c>
      <c r="G31" s="378" t="s">
        <v>150</v>
      </c>
      <c r="H31" s="380">
        <v>43781</v>
      </c>
      <c r="I31" s="380">
        <v>43789</v>
      </c>
      <c r="J31" s="378"/>
      <c r="K31" s="378"/>
      <c r="L31" s="378" t="s">
        <v>483</v>
      </c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7" s="156" customFormat="1" x14ac:dyDescent="0.2">
      <c r="A32" s="385">
        <v>17</v>
      </c>
      <c r="B32" s="386">
        <v>379</v>
      </c>
      <c r="C32" s="387">
        <v>7500</v>
      </c>
      <c r="D32" s="386"/>
      <c r="E32" s="386" t="s">
        <v>151</v>
      </c>
      <c r="F32" s="386" t="s">
        <v>152</v>
      </c>
      <c r="G32" s="386" t="s">
        <v>153</v>
      </c>
      <c r="H32" s="388">
        <v>43781</v>
      </c>
      <c r="I32" s="388">
        <v>43789</v>
      </c>
      <c r="J32" s="386"/>
      <c r="K32" s="386"/>
      <c r="L32" s="386" t="s">
        <v>483</v>
      </c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</row>
    <row r="33" spans="1:47" s="156" customFormat="1" x14ac:dyDescent="0.2">
      <c r="A33" s="320">
        <v>18</v>
      </c>
      <c r="B33" s="378">
        <v>108</v>
      </c>
      <c r="C33" s="379">
        <v>5600</v>
      </c>
      <c r="D33" s="378"/>
      <c r="E33" s="378" t="s">
        <v>154</v>
      </c>
      <c r="F33" s="378" t="s">
        <v>155</v>
      </c>
      <c r="G33" s="378" t="s">
        <v>156</v>
      </c>
      <c r="H33" s="380">
        <v>43789</v>
      </c>
      <c r="I33" s="380">
        <v>43789</v>
      </c>
      <c r="J33" s="378"/>
      <c r="K33" s="378"/>
      <c r="L33" s="378" t="s">
        <v>483</v>
      </c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</row>
    <row r="34" spans="1:47" s="156" customFormat="1" x14ac:dyDescent="0.2">
      <c r="A34" s="385">
        <v>19</v>
      </c>
      <c r="B34" s="386">
        <v>1148406</v>
      </c>
      <c r="C34" s="387">
        <v>455.6</v>
      </c>
      <c r="D34" s="386"/>
      <c r="E34" s="386" t="s">
        <v>157</v>
      </c>
      <c r="F34" s="386" t="s">
        <v>158</v>
      </c>
      <c r="G34" s="386" t="s">
        <v>159</v>
      </c>
      <c r="H34" s="388">
        <v>43789</v>
      </c>
      <c r="I34" s="388">
        <v>43789</v>
      </c>
      <c r="J34" s="386"/>
      <c r="K34" s="386"/>
      <c r="L34" s="386" t="s">
        <v>483</v>
      </c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</row>
    <row r="35" spans="1:47" s="156" customFormat="1" x14ac:dyDescent="0.2">
      <c r="A35" s="320">
        <v>20</v>
      </c>
      <c r="B35" s="378">
        <v>1151619</v>
      </c>
      <c r="C35" s="379">
        <v>388.98</v>
      </c>
      <c r="D35" s="378"/>
      <c r="E35" s="378" t="s">
        <v>157</v>
      </c>
      <c r="F35" s="378" t="s">
        <v>158</v>
      </c>
      <c r="G35" s="378" t="s">
        <v>160</v>
      </c>
      <c r="H35" s="380">
        <v>43790</v>
      </c>
      <c r="I35" s="380">
        <v>43790</v>
      </c>
      <c r="J35" s="378"/>
      <c r="K35" s="378"/>
      <c r="L35" s="378" t="s">
        <v>483</v>
      </c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</row>
    <row r="36" spans="1:47" s="156" customFormat="1" x14ac:dyDescent="0.2">
      <c r="A36" s="200">
        <v>21</v>
      </c>
      <c r="B36" s="375">
        <v>512</v>
      </c>
      <c r="C36" s="376">
        <v>2757.32</v>
      </c>
      <c r="D36" s="375"/>
      <c r="E36" s="375" t="s">
        <v>161</v>
      </c>
      <c r="F36" s="375" t="s">
        <v>162</v>
      </c>
      <c r="G36" s="375" t="s">
        <v>163</v>
      </c>
      <c r="H36" s="377">
        <v>43789</v>
      </c>
      <c r="I36" s="377">
        <v>43791</v>
      </c>
      <c r="J36" s="375"/>
      <c r="K36" s="375"/>
      <c r="L36" s="375" t="s">
        <v>483</v>
      </c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</row>
    <row r="37" spans="1:47" s="156" customFormat="1" x14ac:dyDescent="0.2">
      <c r="A37" s="320">
        <v>22</v>
      </c>
      <c r="B37" s="378">
        <v>310440</v>
      </c>
      <c r="C37" s="379">
        <v>420</v>
      </c>
      <c r="D37" s="378"/>
      <c r="E37" s="378" t="s">
        <v>164</v>
      </c>
      <c r="F37" s="378" t="s">
        <v>165</v>
      </c>
      <c r="G37" s="378" t="s">
        <v>166</v>
      </c>
      <c r="H37" s="380">
        <v>43790</v>
      </c>
      <c r="I37" s="380">
        <v>43791</v>
      </c>
      <c r="J37" s="378"/>
      <c r="K37" s="378"/>
      <c r="L37" s="378" t="s">
        <v>483</v>
      </c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</row>
    <row r="38" spans="1:47" s="156" customFormat="1" x14ac:dyDescent="0.2">
      <c r="A38" s="200">
        <v>23</v>
      </c>
      <c r="B38" s="375" t="s">
        <v>167</v>
      </c>
      <c r="C38" s="376">
        <v>1820</v>
      </c>
      <c r="D38" s="375"/>
      <c r="E38" s="375" t="s">
        <v>168</v>
      </c>
      <c r="F38" s="375" t="s">
        <v>169</v>
      </c>
      <c r="G38" s="375" t="s">
        <v>170</v>
      </c>
      <c r="H38" s="377">
        <v>43789</v>
      </c>
      <c r="I38" s="377">
        <v>43791</v>
      </c>
      <c r="J38" s="375"/>
      <c r="K38" s="375"/>
      <c r="L38" s="375" t="s">
        <v>483</v>
      </c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</row>
    <row r="39" spans="1:47" s="156" customFormat="1" x14ac:dyDescent="0.2">
      <c r="A39" s="320">
        <v>24</v>
      </c>
      <c r="B39" s="378">
        <v>82</v>
      </c>
      <c r="C39" s="379">
        <v>1088.06</v>
      </c>
      <c r="D39" s="378"/>
      <c r="E39" s="378" t="s">
        <v>171</v>
      </c>
      <c r="F39" s="378" t="s">
        <v>172</v>
      </c>
      <c r="G39" s="378" t="s">
        <v>173</v>
      </c>
      <c r="H39" s="380">
        <v>43791</v>
      </c>
      <c r="I39" s="380">
        <v>43791</v>
      </c>
      <c r="J39" s="378"/>
      <c r="K39" s="378"/>
      <c r="L39" s="378" t="s">
        <v>483</v>
      </c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</row>
    <row r="40" spans="1:47" s="156" customFormat="1" x14ac:dyDescent="0.2">
      <c r="A40" s="200">
        <v>25</v>
      </c>
      <c r="B40" s="375">
        <v>6527</v>
      </c>
      <c r="C40" s="376">
        <v>6149.9</v>
      </c>
      <c r="D40" s="375"/>
      <c r="E40" s="375" t="s">
        <v>174</v>
      </c>
      <c r="F40" s="375" t="s">
        <v>175</v>
      </c>
      <c r="G40" s="375" t="s">
        <v>176</v>
      </c>
      <c r="H40" s="377">
        <v>43791</v>
      </c>
      <c r="I40" s="377">
        <v>43791</v>
      </c>
      <c r="J40" s="375"/>
      <c r="K40" s="375"/>
      <c r="L40" s="375" t="s">
        <v>483</v>
      </c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</row>
    <row r="41" spans="1:47" s="156" customFormat="1" x14ac:dyDescent="0.2">
      <c r="A41" s="389">
        <v>26</v>
      </c>
      <c r="B41" s="390" t="s">
        <v>177</v>
      </c>
      <c r="C41" s="391">
        <v>1860</v>
      </c>
      <c r="D41" s="390"/>
      <c r="E41" s="390" t="s">
        <v>125</v>
      </c>
      <c r="F41" s="390" t="s">
        <v>126</v>
      </c>
      <c r="G41" s="390" t="s">
        <v>178</v>
      </c>
      <c r="H41" s="392">
        <v>43791</v>
      </c>
      <c r="I41" s="392">
        <v>43794</v>
      </c>
      <c r="J41" s="390"/>
      <c r="K41" s="390"/>
      <c r="L41" s="390" t="s">
        <v>483</v>
      </c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</row>
    <row r="42" spans="1:47" s="156" customFormat="1" x14ac:dyDescent="0.2">
      <c r="A42" s="385">
        <v>27</v>
      </c>
      <c r="B42" s="386">
        <v>7625</v>
      </c>
      <c r="C42" s="393">
        <v>236</v>
      </c>
      <c r="D42" s="386"/>
      <c r="E42" s="386" t="s">
        <v>125</v>
      </c>
      <c r="F42" s="386" t="s">
        <v>126</v>
      </c>
      <c r="G42" s="386" t="s">
        <v>179</v>
      </c>
      <c r="H42" s="388">
        <v>43794</v>
      </c>
      <c r="I42" s="388">
        <v>43794</v>
      </c>
      <c r="J42" s="386"/>
      <c r="K42" s="386"/>
      <c r="L42" s="386" t="s">
        <v>483</v>
      </c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</row>
    <row r="43" spans="1:47" s="156" customFormat="1" x14ac:dyDescent="0.2">
      <c r="A43" s="389">
        <v>28</v>
      </c>
      <c r="B43" s="390">
        <v>7663</v>
      </c>
      <c r="C43" s="391">
        <v>1805</v>
      </c>
      <c r="D43" s="390"/>
      <c r="E43" s="390" t="s">
        <v>180</v>
      </c>
      <c r="F43" s="390" t="s">
        <v>181</v>
      </c>
      <c r="G43" s="390" t="s">
        <v>182</v>
      </c>
      <c r="H43" s="392">
        <v>43794</v>
      </c>
      <c r="I43" s="392">
        <v>43795</v>
      </c>
      <c r="J43" s="390"/>
      <c r="K43" s="390"/>
      <c r="L43" s="390" t="s">
        <v>483</v>
      </c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</row>
    <row r="44" spans="1:47" s="156" customFormat="1" x14ac:dyDescent="0.2">
      <c r="A44" s="385">
        <v>29</v>
      </c>
      <c r="B44" s="386">
        <v>7630</v>
      </c>
      <c r="C44" s="387">
        <v>138</v>
      </c>
      <c r="D44" s="386"/>
      <c r="E44" s="386" t="s">
        <v>125</v>
      </c>
      <c r="F44" s="386" t="s">
        <v>126</v>
      </c>
      <c r="G44" s="386" t="s">
        <v>183</v>
      </c>
      <c r="H44" s="388">
        <v>43794</v>
      </c>
      <c r="I44" s="388">
        <v>43795</v>
      </c>
      <c r="J44" s="386"/>
      <c r="K44" s="386"/>
      <c r="L44" s="386" t="s">
        <v>483</v>
      </c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</row>
    <row r="45" spans="1:47" s="156" customFormat="1" x14ac:dyDescent="0.2">
      <c r="A45" s="320">
        <v>30</v>
      </c>
      <c r="B45" s="378">
        <v>53253</v>
      </c>
      <c r="C45" s="379">
        <v>809</v>
      </c>
      <c r="D45" s="378"/>
      <c r="E45" s="378" t="s">
        <v>184</v>
      </c>
      <c r="F45" s="378" t="s">
        <v>185</v>
      </c>
      <c r="G45" s="378" t="s">
        <v>186</v>
      </c>
      <c r="H45" s="380">
        <v>43794</v>
      </c>
      <c r="I45" s="380">
        <v>43795</v>
      </c>
      <c r="J45" s="378"/>
      <c r="K45" s="378"/>
      <c r="L45" s="378" t="s">
        <v>483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</row>
    <row r="46" spans="1:47" s="156" customFormat="1" x14ac:dyDescent="0.2">
      <c r="A46" s="200">
        <v>31</v>
      </c>
      <c r="B46" s="45">
        <v>20199</v>
      </c>
      <c r="C46" s="43">
        <v>12750</v>
      </c>
      <c r="D46" s="112"/>
      <c r="E46" s="71" t="s">
        <v>52</v>
      </c>
      <c r="F46" s="71" t="s">
        <v>53</v>
      </c>
      <c r="G46" s="71" t="s">
        <v>54</v>
      </c>
      <c r="H46" s="73">
        <v>43791</v>
      </c>
      <c r="I46" s="73">
        <v>43795</v>
      </c>
      <c r="J46" s="73"/>
      <c r="K46" s="72"/>
      <c r="L46" s="45" t="s">
        <v>483</v>
      </c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</row>
    <row r="47" spans="1:47" s="156" customFormat="1" x14ac:dyDescent="0.2">
      <c r="A47" s="320">
        <v>32</v>
      </c>
      <c r="B47" s="378">
        <v>841</v>
      </c>
      <c r="C47" s="379">
        <v>9328</v>
      </c>
      <c r="D47" s="378"/>
      <c r="E47" s="378" t="s">
        <v>187</v>
      </c>
      <c r="F47" s="378" t="s">
        <v>188</v>
      </c>
      <c r="G47" s="378" t="s">
        <v>189</v>
      </c>
      <c r="H47" s="380">
        <v>43791</v>
      </c>
      <c r="I47" s="380">
        <v>43798</v>
      </c>
      <c r="J47" s="378"/>
      <c r="K47" s="378"/>
      <c r="L47" s="378" t="s">
        <v>483</v>
      </c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</row>
    <row r="48" spans="1:47" s="156" customFormat="1" x14ac:dyDescent="0.2">
      <c r="A48" s="200">
        <v>33</v>
      </c>
      <c r="B48" s="375" t="s">
        <v>190</v>
      </c>
      <c r="C48" s="376">
        <v>2780.8</v>
      </c>
      <c r="D48" s="375"/>
      <c r="E48" s="375" t="s">
        <v>125</v>
      </c>
      <c r="F48" s="375" t="s">
        <v>126</v>
      </c>
      <c r="G48" s="375" t="s">
        <v>191</v>
      </c>
      <c r="H48" s="377">
        <v>43791</v>
      </c>
      <c r="I48" s="377">
        <v>43796</v>
      </c>
      <c r="J48" s="375"/>
      <c r="K48" s="375"/>
      <c r="L48" s="375" t="s">
        <v>483</v>
      </c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</row>
    <row r="49" spans="1:1521" s="156" customFormat="1" x14ac:dyDescent="0.2">
      <c r="A49" s="389">
        <v>34</v>
      </c>
      <c r="B49" s="390">
        <v>6947</v>
      </c>
      <c r="C49" s="391">
        <v>794</v>
      </c>
      <c r="D49" s="390"/>
      <c r="E49" s="390" t="s">
        <v>192</v>
      </c>
      <c r="F49" s="390" t="s">
        <v>193</v>
      </c>
      <c r="G49" s="390" t="s">
        <v>194</v>
      </c>
      <c r="H49" s="392">
        <v>43795</v>
      </c>
      <c r="I49" s="392">
        <v>43797</v>
      </c>
      <c r="J49" s="390"/>
      <c r="K49" s="390"/>
      <c r="L49" s="390" t="s">
        <v>483</v>
      </c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</row>
    <row r="50" spans="1:1521" s="156" customFormat="1" x14ac:dyDescent="0.2">
      <c r="A50" s="200">
        <v>35</v>
      </c>
      <c r="B50" s="375">
        <v>296953</v>
      </c>
      <c r="C50" s="376">
        <v>268</v>
      </c>
      <c r="D50" s="375"/>
      <c r="E50" s="375" t="s">
        <v>192</v>
      </c>
      <c r="F50" s="375" t="s">
        <v>193</v>
      </c>
      <c r="G50" s="375" t="s">
        <v>195</v>
      </c>
      <c r="H50" s="377">
        <v>43796</v>
      </c>
      <c r="I50" s="377">
        <v>43797</v>
      </c>
      <c r="J50" s="375"/>
      <c r="K50" s="375"/>
      <c r="L50" s="375" t="s">
        <v>483</v>
      </c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</row>
    <row r="51" spans="1:1521" x14ac:dyDescent="0.2">
      <c r="A51" s="118"/>
      <c r="B51" s="119"/>
      <c r="C51" s="120">
        <f>SUM(C16:C50)</f>
        <v>144065.56</v>
      </c>
      <c r="D51" s="119"/>
      <c r="E51" s="119"/>
      <c r="F51" s="119"/>
      <c r="G51" s="119"/>
      <c r="H51" s="119"/>
      <c r="I51" s="119"/>
      <c r="J51" s="119"/>
      <c r="K51" s="119"/>
      <c r="L51" s="121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1521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1521" x14ac:dyDescent="0.2">
      <c r="A53" s="304" t="s">
        <v>196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1521" ht="25.5" x14ac:dyDescent="0.2">
      <c r="A54" s="7" t="s">
        <v>1</v>
      </c>
      <c r="B54" s="8" t="s">
        <v>2</v>
      </c>
      <c r="C54" s="114" t="s">
        <v>3</v>
      </c>
      <c r="D54" s="8" t="s">
        <v>4</v>
      </c>
      <c r="E54" s="8" t="s">
        <v>5</v>
      </c>
      <c r="F54" s="8" t="s">
        <v>6</v>
      </c>
      <c r="G54" s="8" t="s">
        <v>7</v>
      </c>
      <c r="H54" s="114" t="s">
        <v>8</v>
      </c>
      <c r="I54" s="114" t="s">
        <v>9</v>
      </c>
      <c r="J54" s="114" t="s">
        <v>88</v>
      </c>
      <c r="K54" s="8" t="s">
        <v>11</v>
      </c>
      <c r="L54" s="115" t="s">
        <v>12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1521" ht="14.25" customHeight="1" x14ac:dyDescent="0.2">
      <c r="A55" s="69">
        <v>1</v>
      </c>
      <c r="B55" s="45">
        <v>149</v>
      </c>
      <c r="C55" s="70">
        <v>12940</v>
      </c>
      <c r="D55" s="45"/>
      <c r="E55" s="45" t="s">
        <v>197</v>
      </c>
      <c r="F55" s="45" t="s">
        <v>198</v>
      </c>
      <c r="G55" s="45" t="s">
        <v>199</v>
      </c>
      <c r="H55" s="46">
        <v>43777</v>
      </c>
      <c r="I55" s="46">
        <v>43782</v>
      </c>
      <c r="J55" s="116"/>
      <c r="K55" s="75"/>
      <c r="L55" s="75" t="s">
        <v>483</v>
      </c>
      <c r="M55" s="157"/>
      <c r="N55" s="158"/>
      <c r="O55" s="159"/>
      <c r="P55" s="56"/>
      <c r="Q55" s="56"/>
      <c r="R55" s="56"/>
      <c r="S55" s="160"/>
      <c r="T55" s="161"/>
      <c r="U55" s="161"/>
      <c r="V55" s="159"/>
      <c r="W55" s="54"/>
      <c r="X55" s="55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</row>
    <row r="56" spans="1:1521" x14ac:dyDescent="0.2">
      <c r="A56" s="118"/>
      <c r="B56" s="119"/>
      <c r="C56" s="120">
        <f>SUM(C55:C55)</f>
        <v>12940</v>
      </c>
      <c r="D56" s="119"/>
      <c r="E56" s="119"/>
      <c r="F56" s="119"/>
      <c r="G56" s="119"/>
      <c r="H56" s="119"/>
      <c r="I56" s="119"/>
      <c r="J56" s="119"/>
      <c r="K56" s="119"/>
      <c r="L56" s="121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1521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1521" x14ac:dyDescent="0.2">
      <c r="A58" s="304" t="s">
        <v>200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1521" ht="25.5" x14ac:dyDescent="0.2">
      <c r="A59" s="7" t="s">
        <v>1</v>
      </c>
      <c r="B59" s="8" t="s">
        <v>2</v>
      </c>
      <c r="C59" s="114" t="s">
        <v>3</v>
      </c>
      <c r="D59" s="8" t="s">
        <v>4</v>
      </c>
      <c r="E59" s="8" t="s">
        <v>5</v>
      </c>
      <c r="F59" s="8" t="s">
        <v>6</v>
      </c>
      <c r="G59" s="8" t="s">
        <v>7</v>
      </c>
      <c r="H59" s="114" t="s">
        <v>8</v>
      </c>
      <c r="I59" s="114" t="s">
        <v>9</v>
      </c>
      <c r="J59" s="114" t="s">
        <v>88</v>
      </c>
      <c r="K59" s="8" t="s">
        <v>11</v>
      </c>
      <c r="L59" s="115" t="s">
        <v>12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1521" x14ac:dyDescent="0.2">
      <c r="A60" s="69">
        <v>1</v>
      </c>
      <c r="B60" s="45">
        <v>5838</v>
      </c>
      <c r="C60" s="131">
        <v>13000.56</v>
      </c>
      <c r="D60" s="72"/>
      <c r="E60" s="45" t="s">
        <v>201</v>
      </c>
      <c r="F60" s="45" t="s">
        <v>202</v>
      </c>
      <c r="G60" s="45" t="s">
        <v>203</v>
      </c>
      <c r="H60" s="46">
        <v>43746</v>
      </c>
      <c r="I60" s="46">
        <v>43754</v>
      </c>
      <c r="J60" s="46">
        <v>43775</v>
      </c>
      <c r="K60" s="45"/>
      <c r="L60" s="45" t="s">
        <v>18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1521" x14ac:dyDescent="0.2">
      <c r="A61" s="313">
        <v>2</v>
      </c>
      <c r="B61" s="310">
        <v>12072</v>
      </c>
      <c r="C61" s="314">
        <v>46.08</v>
      </c>
      <c r="D61" s="315"/>
      <c r="E61" s="316" t="s">
        <v>204</v>
      </c>
      <c r="F61" s="310" t="s">
        <v>205</v>
      </c>
      <c r="G61" s="310" t="s">
        <v>206</v>
      </c>
      <c r="H61" s="311">
        <v>43753</v>
      </c>
      <c r="I61" s="311">
        <v>43754</v>
      </c>
      <c r="J61" s="311">
        <v>43775</v>
      </c>
      <c r="K61" s="310"/>
      <c r="L61" s="310" t="s">
        <v>18</v>
      </c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1521" x14ac:dyDescent="0.2">
      <c r="A62" s="69">
        <v>3</v>
      </c>
      <c r="B62" s="45">
        <v>30530</v>
      </c>
      <c r="C62" s="131">
        <v>159</v>
      </c>
      <c r="D62" s="72"/>
      <c r="E62" s="45" t="s">
        <v>207</v>
      </c>
      <c r="F62" s="45" t="s">
        <v>104</v>
      </c>
      <c r="G62" s="45" t="s">
        <v>208</v>
      </c>
      <c r="H62" s="46">
        <v>43788</v>
      </c>
      <c r="I62" s="46">
        <v>43788</v>
      </c>
      <c r="J62" s="46"/>
      <c r="K62" s="45"/>
      <c r="L62" s="45" t="s">
        <v>483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1521" s="137" customFormat="1" x14ac:dyDescent="0.2">
      <c r="A63" s="317">
        <v>4</v>
      </c>
      <c r="B63" s="316">
        <v>53343</v>
      </c>
      <c r="C63" s="314">
        <v>5190</v>
      </c>
      <c r="D63" s="315"/>
      <c r="E63" s="310" t="s">
        <v>209</v>
      </c>
      <c r="F63" s="310" t="s">
        <v>185</v>
      </c>
      <c r="G63" s="310" t="s">
        <v>210</v>
      </c>
      <c r="H63" s="311">
        <v>43794</v>
      </c>
      <c r="I63" s="311">
        <v>43796</v>
      </c>
      <c r="J63" s="311"/>
      <c r="K63" s="310"/>
      <c r="L63" s="310" t="s">
        <v>483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</row>
    <row r="64" spans="1:1521" x14ac:dyDescent="0.2">
      <c r="A64" s="118"/>
      <c r="B64" s="119"/>
      <c r="C64" s="120">
        <f>SUM(C60:C63)</f>
        <v>18395.64</v>
      </c>
      <c r="D64" s="119"/>
      <c r="E64" s="151"/>
      <c r="F64" s="119"/>
      <c r="G64" s="119"/>
      <c r="H64" s="119"/>
      <c r="I64" s="119"/>
      <c r="J64" s="119"/>
      <c r="K64" s="119"/>
      <c r="L64" s="153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189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189" x14ac:dyDescent="0.2">
      <c r="A66" s="304" t="s">
        <v>211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189" ht="25.5" x14ac:dyDescent="0.2">
      <c r="A67" s="7" t="s">
        <v>1</v>
      </c>
      <c r="B67" s="8" t="s">
        <v>2</v>
      </c>
      <c r="C67" s="114" t="s">
        <v>3</v>
      </c>
      <c r="D67" s="8" t="s">
        <v>4</v>
      </c>
      <c r="E67" s="8" t="s">
        <v>5</v>
      </c>
      <c r="F67" s="8" t="s">
        <v>6</v>
      </c>
      <c r="G67" s="8" t="s">
        <v>7</v>
      </c>
      <c r="H67" s="114" t="s">
        <v>8</v>
      </c>
      <c r="I67" s="114" t="s">
        <v>9</v>
      </c>
      <c r="J67" s="114" t="s">
        <v>88</v>
      </c>
      <c r="K67" s="8" t="s">
        <v>11</v>
      </c>
      <c r="L67" s="115" t="s">
        <v>12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189" x14ac:dyDescent="0.2">
      <c r="A68" s="32">
        <v>1</v>
      </c>
      <c r="B68" s="29">
        <v>2326</v>
      </c>
      <c r="C68" s="68">
        <v>25834.99</v>
      </c>
      <c r="D68" s="29"/>
      <c r="E68" s="29" t="s">
        <v>212</v>
      </c>
      <c r="F68" s="29" t="s">
        <v>213</v>
      </c>
      <c r="G68" s="29" t="s">
        <v>214</v>
      </c>
      <c r="H68" s="30">
        <v>43763</v>
      </c>
      <c r="I68" s="30">
        <v>43763</v>
      </c>
      <c r="J68" s="30">
        <v>43773</v>
      </c>
      <c r="K68" s="39"/>
      <c r="L68" s="29" t="s">
        <v>18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189" s="156" customFormat="1" x14ac:dyDescent="0.2">
      <c r="A69" s="87">
        <v>2</v>
      </c>
      <c r="B69" s="66">
        <v>112</v>
      </c>
      <c r="C69" s="97">
        <v>1325.27</v>
      </c>
      <c r="D69" s="66"/>
      <c r="E69" s="66" t="s">
        <v>215</v>
      </c>
      <c r="F69" s="66" t="s">
        <v>216</v>
      </c>
      <c r="G69" s="66" t="s">
        <v>217</v>
      </c>
      <c r="H69" s="67">
        <v>43775</v>
      </c>
      <c r="I69" s="67">
        <v>43777</v>
      </c>
      <c r="J69" s="67">
        <v>43783</v>
      </c>
      <c r="K69" s="66"/>
      <c r="L69" s="66" t="s">
        <v>18</v>
      </c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</row>
    <row r="70" spans="1:189" s="156" customFormat="1" x14ac:dyDescent="0.2">
      <c r="A70" s="32">
        <v>3</v>
      </c>
      <c r="B70" s="218">
        <v>943</v>
      </c>
      <c r="C70" s="249">
        <v>3064.66</v>
      </c>
      <c r="D70" s="218"/>
      <c r="E70" s="218" t="s">
        <v>218</v>
      </c>
      <c r="F70" s="218" t="s">
        <v>219</v>
      </c>
      <c r="G70" s="218" t="s">
        <v>220</v>
      </c>
      <c r="H70" s="250">
        <v>43782</v>
      </c>
      <c r="I70" s="250">
        <v>43789</v>
      </c>
      <c r="J70" s="29"/>
      <c r="K70" s="29"/>
      <c r="L70" s="29" t="s">
        <v>483</v>
      </c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</row>
    <row r="71" spans="1:189" x14ac:dyDescent="0.2">
      <c r="A71" s="87">
        <v>4</v>
      </c>
      <c r="B71" s="66">
        <v>1345</v>
      </c>
      <c r="C71" s="277">
        <v>1985.86</v>
      </c>
      <c r="D71" s="64"/>
      <c r="E71" s="64" t="s">
        <v>221</v>
      </c>
      <c r="F71" s="64" t="s">
        <v>222</v>
      </c>
      <c r="G71" s="64" t="s">
        <v>223</v>
      </c>
      <c r="H71" s="123">
        <v>43789</v>
      </c>
      <c r="I71" s="123">
        <v>43791</v>
      </c>
      <c r="J71" s="127"/>
      <c r="K71" s="88"/>
      <c r="L71" s="66" t="s">
        <v>483</v>
      </c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189" x14ac:dyDescent="0.2">
      <c r="A72" s="118"/>
      <c r="B72" s="119"/>
      <c r="C72" s="120">
        <f>SUM(C68:C71)</f>
        <v>32210.780000000002</v>
      </c>
      <c r="D72" s="119"/>
      <c r="E72" s="119"/>
      <c r="F72" s="119"/>
      <c r="G72" s="119"/>
      <c r="H72" s="119"/>
      <c r="I72" s="119"/>
      <c r="J72" s="119"/>
      <c r="K72" s="119"/>
      <c r="L72" s="121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189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189" x14ac:dyDescent="0.2">
      <c r="A74" s="304" t="s">
        <v>224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189" ht="25.5" x14ac:dyDescent="0.2">
      <c r="A75" s="7" t="s">
        <v>1</v>
      </c>
      <c r="B75" s="8" t="s">
        <v>2</v>
      </c>
      <c r="C75" s="114" t="s">
        <v>3</v>
      </c>
      <c r="D75" s="8" t="s">
        <v>4</v>
      </c>
      <c r="E75" s="8" t="s">
        <v>5</v>
      </c>
      <c r="F75" s="8" t="s">
        <v>6</v>
      </c>
      <c r="G75" s="8" t="s">
        <v>7</v>
      </c>
      <c r="H75" s="114" t="s">
        <v>8</v>
      </c>
      <c r="I75" s="114" t="s">
        <v>9</v>
      </c>
      <c r="J75" s="114" t="s">
        <v>88</v>
      </c>
      <c r="K75" s="8" t="s">
        <v>11</v>
      </c>
      <c r="L75" s="115" t="s">
        <v>12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189" s="137" customFormat="1" x14ac:dyDescent="0.2">
      <c r="A76" s="69">
        <v>1</v>
      </c>
      <c r="B76" s="45">
        <v>6462</v>
      </c>
      <c r="C76" s="139">
        <v>143</v>
      </c>
      <c r="D76" s="72"/>
      <c r="E76" s="37" t="s">
        <v>225</v>
      </c>
      <c r="F76" s="45" t="s">
        <v>226</v>
      </c>
      <c r="G76" s="45" t="s">
        <v>227</v>
      </c>
      <c r="H76" s="46">
        <v>43761</v>
      </c>
      <c r="I76" s="46">
        <v>43763</v>
      </c>
      <c r="J76" s="73">
        <v>43770</v>
      </c>
      <c r="K76" s="71"/>
      <c r="L76" s="71" t="s">
        <v>18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</row>
    <row r="77" spans="1:189" x14ac:dyDescent="0.2">
      <c r="A77" s="222">
        <v>2</v>
      </c>
      <c r="B77" s="223">
        <v>149451</v>
      </c>
      <c r="C77" s="224">
        <v>4275</v>
      </c>
      <c r="D77" s="223"/>
      <c r="E77" s="223" t="s">
        <v>168</v>
      </c>
      <c r="F77" s="223" t="s">
        <v>169</v>
      </c>
      <c r="G77" s="223" t="s">
        <v>228</v>
      </c>
      <c r="H77" s="225">
        <v>43762</v>
      </c>
      <c r="I77" s="225">
        <v>43763</v>
      </c>
      <c r="J77" s="226">
        <v>43770</v>
      </c>
      <c r="K77" s="227"/>
      <c r="L77" s="228" t="s">
        <v>18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189" x14ac:dyDescent="0.2">
      <c r="A78" s="69">
        <v>3</v>
      </c>
      <c r="B78" s="202">
        <v>5981</v>
      </c>
      <c r="C78" s="203">
        <v>79.2</v>
      </c>
      <c r="D78" s="202"/>
      <c r="E78" s="202" t="s">
        <v>201</v>
      </c>
      <c r="F78" s="202" t="s">
        <v>202</v>
      </c>
      <c r="G78" s="202" t="s">
        <v>229</v>
      </c>
      <c r="H78" s="204">
        <v>43761</v>
      </c>
      <c r="I78" s="204">
        <v>43763</v>
      </c>
      <c r="J78" s="73">
        <v>43770</v>
      </c>
      <c r="K78" s="71"/>
      <c r="L78" s="71" t="s">
        <v>18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189" x14ac:dyDescent="0.2">
      <c r="A79" s="31">
        <v>4</v>
      </c>
      <c r="B79" s="229">
        <v>52256</v>
      </c>
      <c r="C79" s="230">
        <v>561</v>
      </c>
      <c r="D79" s="229"/>
      <c r="E79" s="229" t="s">
        <v>209</v>
      </c>
      <c r="F79" s="229" t="s">
        <v>185</v>
      </c>
      <c r="G79" s="229" t="s">
        <v>230</v>
      </c>
      <c r="H79" s="231">
        <v>43760</v>
      </c>
      <c r="I79" s="231">
        <v>43763</v>
      </c>
      <c r="J79" s="62">
        <v>43770</v>
      </c>
      <c r="K79" s="58"/>
      <c r="L79" s="58" t="s">
        <v>18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189" x14ac:dyDescent="0.2">
      <c r="A80" s="69">
        <v>5</v>
      </c>
      <c r="B80" s="202">
        <v>46009</v>
      </c>
      <c r="C80" s="203">
        <v>2156.5</v>
      </c>
      <c r="D80" s="202"/>
      <c r="E80" s="202" t="s">
        <v>231</v>
      </c>
      <c r="F80" s="202" t="s">
        <v>129</v>
      </c>
      <c r="G80" s="202" t="s">
        <v>232</v>
      </c>
      <c r="H80" s="204">
        <v>43762</v>
      </c>
      <c r="I80" s="204">
        <v>43763</v>
      </c>
      <c r="J80" s="73">
        <v>43770</v>
      </c>
      <c r="K80" s="71"/>
      <c r="L80" s="71" t="s">
        <v>18</v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225" s="137" customFormat="1" x14ac:dyDescent="0.2">
      <c r="A81" s="31">
        <v>6</v>
      </c>
      <c r="B81" s="229">
        <v>266</v>
      </c>
      <c r="C81" s="230">
        <v>3800</v>
      </c>
      <c r="D81" s="229"/>
      <c r="E81" s="229" t="s">
        <v>233</v>
      </c>
      <c r="F81" s="232">
        <v>28164557000187</v>
      </c>
      <c r="G81" s="229" t="s">
        <v>234</v>
      </c>
      <c r="H81" s="231">
        <v>43763</v>
      </c>
      <c r="I81" s="231">
        <v>43767</v>
      </c>
      <c r="J81" s="62">
        <v>43770</v>
      </c>
      <c r="K81" s="58"/>
      <c r="L81" s="58" t="s">
        <v>18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</row>
    <row r="82" spans="1:225" s="138" customFormat="1" x14ac:dyDescent="0.2">
      <c r="A82" s="69">
        <v>7</v>
      </c>
      <c r="B82" s="202">
        <v>60303</v>
      </c>
      <c r="C82" s="203">
        <v>1020</v>
      </c>
      <c r="D82" s="202"/>
      <c r="E82" s="202" t="s">
        <v>235</v>
      </c>
      <c r="F82" s="205" t="s">
        <v>236</v>
      </c>
      <c r="G82" s="202" t="s">
        <v>237</v>
      </c>
      <c r="H82" s="204">
        <v>43762</v>
      </c>
      <c r="I82" s="204">
        <v>43767</v>
      </c>
      <c r="J82" s="73">
        <v>43770</v>
      </c>
      <c r="K82" s="71"/>
      <c r="L82" s="71" t="s">
        <v>18</v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</row>
    <row r="83" spans="1:225" s="138" customFormat="1" x14ac:dyDescent="0.2">
      <c r="A83" s="31">
        <v>8</v>
      </c>
      <c r="B83" s="233">
        <v>451</v>
      </c>
      <c r="C83" s="234">
        <v>106</v>
      </c>
      <c r="D83" s="233"/>
      <c r="E83" s="233" t="s">
        <v>238</v>
      </c>
      <c r="F83" s="233" t="s">
        <v>132</v>
      </c>
      <c r="G83" s="233" t="s">
        <v>239</v>
      </c>
      <c r="H83" s="235">
        <v>43763</v>
      </c>
      <c r="I83" s="235">
        <v>43767</v>
      </c>
      <c r="J83" s="62">
        <v>43770</v>
      </c>
      <c r="K83" s="58"/>
      <c r="L83" s="58" t="s">
        <v>18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</row>
    <row r="84" spans="1:225" s="138" customFormat="1" x14ac:dyDescent="0.2">
      <c r="A84" s="69">
        <v>9</v>
      </c>
      <c r="B84" s="206">
        <v>69191</v>
      </c>
      <c r="C84" s="207">
        <v>2480</v>
      </c>
      <c r="D84" s="206"/>
      <c r="E84" s="206" t="s">
        <v>240</v>
      </c>
      <c r="F84" s="206" t="s">
        <v>241</v>
      </c>
      <c r="G84" s="206" t="s">
        <v>242</v>
      </c>
      <c r="H84" s="208">
        <v>43763</v>
      </c>
      <c r="I84" s="208">
        <v>43768</v>
      </c>
      <c r="J84" s="73">
        <v>43770</v>
      </c>
      <c r="K84" s="71"/>
      <c r="L84" s="71" t="s">
        <v>18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</row>
    <row r="85" spans="1:225" x14ac:dyDescent="0.2">
      <c r="A85" s="31">
        <v>10</v>
      </c>
      <c r="B85" s="233" t="s">
        <v>243</v>
      </c>
      <c r="C85" s="234">
        <v>15345</v>
      </c>
      <c r="D85" s="233"/>
      <c r="E85" s="233" t="s">
        <v>244</v>
      </c>
      <c r="F85" s="233" t="s">
        <v>245</v>
      </c>
      <c r="G85" s="233" t="s">
        <v>246</v>
      </c>
      <c r="H85" s="235">
        <v>43763</v>
      </c>
      <c r="I85" s="235">
        <v>43768</v>
      </c>
      <c r="J85" s="62">
        <v>43770</v>
      </c>
      <c r="K85" s="58"/>
      <c r="L85" s="58" t="s">
        <v>18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225" x14ac:dyDescent="0.2">
      <c r="A86" s="142">
        <v>11</v>
      </c>
      <c r="B86" s="206">
        <v>6493</v>
      </c>
      <c r="C86" s="207">
        <v>147</v>
      </c>
      <c r="D86" s="206"/>
      <c r="E86" s="206" t="s">
        <v>225</v>
      </c>
      <c r="F86" s="206" t="s">
        <v>226</v>
      </c>
      <c r="G86" s="206" t="s">
        <v>247</v>
      </c>
      <c r="H86" s="208">
        <v>43767</v>
      </c>
      <c r="I86" s="208">
        <v>43768</v>
      </c>
      <c r="J86" s="73">
        <v>43770</v>
      </c>
      <c r="K86" s="71"/>
      <c r="L86" s="71" t="s">
        <v>18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225" x14ac:dyDescent="0.2">
      <c r="A87" s="31">
        <v>12</v>
      </c>
      <c r="B87" s="233">
        <v>5929</v>
      </c>
      <c r="C87" s="234">
        <v>28.5</v>
      </c>
      <c r="D87" s="233"/>
      <c r="E87" s="233" t="s">
        <v>248</v>
      </c>
      <c r="F87" s="233" t="s">
        <v>249</v>
      </c>
      <c r="G87" s="233" t="s">
        <v>250</v>
      </c>
      <c r="H87" s="235">
        <v>43768</v>
      </c>
      <c r="I87" s="235">
        <v>43768</v>
      </c>
      <c r="J87" s="62">
        <v>43770</v>
      </c>
      <c r="K87" s="58"/>
      <c r="L87" s="58" t="s">
        <v>18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225" x14ac:dyDescent="0.2">
      <c r="A88" s="69">
        <v>13</v>
      </c>
      <c r="B88" s="206">
        <v>7496</v>
      </c>
      <c r="C88" s="207">
        <v>6938</v>
      </c>
      <c r="D88" s="206"/>
      <c r="E88" s="206" t="s">
        <v>125</v>
      </c>
      <c r="F88" s="206" t="s">
        <v>126</v>
      </c>
      <c r="G88" s="206" t="s">
        <v>251</v>
      </c>
      <c r="H88" s="208">
        <v>43768</v>
      </c>
      <c r="I88" s="208">
        <v>43768</v>
      </c>
      <c r="J88" s="73">
        <v>43770</v>
      </c>
      <c r="K88" s="71"/>
      <c r="L88" s="71" t="s">
        <v>18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225" x14ac:dyDescent="0.2">
      <c r="A89" s="31">
        <v>14</v>
      </c>
      <c r="B89" s="42">
        <v>217650</v>
      </c>
      <c r="C89" s="108">
        <v>24403.200000000001</v>
      </c>
      <c r="D89" s="42"/>
      <c r="E89" s="42" t="s">
        <v>252</v>
      </c>
      <c r="F89" s="42" t="s">
        <v>107</v>
      </c>
      <c r="G89" s="42" t="s">
        <v>253</v>
      </c>
      <c r="H89" s="221">
        <v>43767</v>
      </c>
      <c r="I89" s="221">
        <v>43768</v>
      </c>
      <c r="J89" s="62">
        <v>43770</v>
      </c>
      <c r="K89" s="58"/>
      <c r="L89" s="58" t="s">
        <v>18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225" s="137" customFormat="1" x14ac:dyDescent="0.2">
      <c r="A90" s="142">
        <v>15</v>
      </c>
      <c r="B90" s="45">
        <v>89537</v>
      </c>
      <c r="C90" s="139">
        <v>48026</v>
      </c>
      <c r="D90" s="72"/>
      <c r="E90" s="45" t="s">
        <v>49</v>
      </c>
      <c r="F90" s="45" t="s">
        <v>50</v>
      </c>
      <c r="G90" s="45" t="s">
        <v>254</v>
      </c>
      <c r="H90" s="46">
        <v>43767</v>
      </c>
      <c r="I90" s="46">
        <v>43770</v>
      </c>
      <c r="J90" s="73">
        <v>43774</v>
      </c>
      <c r="K90" s="71"/>
      <c r="L90" s="71" t="s">
        <v>18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</row>
    <row r="91" spans="1:225" x14ac:dyDescent="0.2">
      <c r="A91" s="31">
        <v>16</v>
      </c>
      <c r="B91" s="26">
        <v>12309</v>
      </c>
      <c r="C91" s="77">
        <v>86.4</v>
      </c>
      <c r="D91" s="53"/>
      <c r="E91" s="26" t="s">
        <v>204</v>
      </c>
      <c r="F91" s="26" t="s">
        <v>205</v>
      </c>
      <c r="G91" s="26" t="s">
        <v>255</v>
      </c>
      <c r="H91" s="28">
        <v>43768</v>
      </c>
      <c r="I91" s="28">
        <v>43770</v>
      </c>
      <c r="J91" s="62">
        <v>43774</v>
      </c>
      <c r="K91" s="58"/>
      <c r="L91" s="58" t="s">
        <v>18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225" s="137" customFormat="1" x14ac:dyDescent="0.2">
      <c r="A92" s="142">
        <v>17</v>
      </c>
      <c r="B92" s="45">
        <v>12310</v>
      </c>
      <c r="C92" s="139">
        <v>5.76</v>
      </c>
      <c r="D92" s="72"/>
      <c r="E92" s="45" t="s">
        <v>204</v>
      </c>
      <c r="F92" s="45" t="s">
        <v>256</v>
      </c>
      <c r="G92" s="45" t="s">
        <v>257</v>
      </c>
      <c r="H92" s="46">
        <v>43768</v>
      </c>
      <c r="I92" s="46">
        <v>43770</v>
      </c>
      <c r="J92" s="73">
        <v>43774</v>
      </c>
      <c r="K92" s="71"/>
      <c r="L92" s="150" t="s">
        <v>18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</row>
    <row r="93" spans="1:225" s="138" customFormat="1" x14ac:dyDescent="0.2">
      <c r="A93" s="143">
        <v>18</v>
      </c>
      <c r="B93" s="26">
        <v>7495</v>
      </c>
      <c r="C93" s="77">
        <v>12877.5</v>
      </c>
      <c r="D93" s="53"/>
      <c r="E93" s="318" t="s">
        <v>125</v>
      </c>
      <c r="F93" s="26" t="s">
        <v>126</v>
      </c>
      <c r="G93" s="26" t="s">
        <v>258</v>
      </c>
      <c r="H93" s="28">
        <v>43768</v>
      </c>
      <c r="I93" s="28">
        <v>43770</v>
      </c>
      <c r="J93" s="62">
        <v>43776</v>
      </c>
      <c r="K93" s="319"/>
      <c r="L93" s="58" t="s">
        <v>18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</row>
    <row r="94" spans="1:225" x14ac:dyDescent="0.2">
      <c r="A94" s="69">
        <v>19</v>
      </c>
      <c r="B94" s="45">
        <v>3677</v>
      </c>
      <c r="C94" s="139">
        <v>410</v>
      </c>
      <c r="D94" s="72"/>
      <c r="E94" s="45" t="s">
        <v>259</v>
      </c>
      <c r="F94" s="45" t="s">
        <v>260</v>
      </c>
      <c r="G94" s="45" t="s">
        <v>261</v>
      </c>
      <c r="H94" s="46">
        <v>43767</v>
      </c>
      <c r="I94" s="46">
        <v>43773</v>
      </c>
      <c r="J94" s="73">
        <v>43776</v>
      </c>
      <c r="K94" s="71"/>
      <c r="L94" s="71" t="s">
        <v>18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1:225" s="137" customFormat="1" x14ac:dyDescent="0.2">
      <c r="A95" s="143">
        <v>20</v>
      </c>
      <c r="B95" s="26">
        <v>295181</v>
      </c>
      <c r="C95" s="77">
        <v>10279.950000000001</v>
      </c>
      <c r="D95" s="53"/>
      <c r="E95" s="26" t="s">
        <v>262</v>
      </c>
      <c r="F95" s="26" t="s">
        <v>193</v>
      </c>
      <c r="G95" s="26" t="s">
        <v>263</v>
      </c>
      <c r="H95" s="28">
        <v>43768</v>
      </c>
      <c r="I95" s="28">
        <v>43774</v>
      </c>
      <c r="J95" s="62">
        <v>43776</v>
      </c>
      <c r="K95" s="58"/>
      <c r="L95" s="58" t="s">
        <v>18</v>
      </c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1:225" x14ac:dyDescent="0.2">
      <c r="A96" s="69">
        <v>21</v>
      </c>
      <c r="B96" s="45">
        <v>9627</v>
      </c>
      <c r="C96" s="139">
        <v>541.20000000000005</v>
      </c>
      <c r="D96" s="72"/>
      <c r="E96" s="45" t="s">
        <v>264</v>
      </c>
      <c r="F96" s="45" t="s">
        <v>265</v>
      </c>
      <c r="G96" s="45" t="s">
        <v>266</v>
      </c>
      <c r="H96" s="46">
        <v>43774</v>
      </c>
      <c r="I96" s="46">
        <v>43774</v>
      </c>
      <c r="J96" s="73">
        <v>43776</v>
      </c>
      <c r="K96" s="71"/>
      <c r="L96" s="71" t="s">
        <v>18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1:58" s="137" customFormat="1" x14ac:dyDescent="0.2">
      <c r="A97" s="143">
        <v>22</v>
      </c>
      <c r="B97" s="26" t="s">
        <v>267</v>
      </c>
      <c r="C97" s="77">
        <f>1350+6750</f>
        <v>8100</v>
      </c>
      <c r="D97" s="53"/>
      <c r="E97" s="35" t="s">
        <v>268</v>
      </c>
      <c r="F97" s="26" t="s">
        <v>269</v>
      </c>
      <c r="G97" s="26" t="s">
        <v>270</v>
      </c>
      <c r="H97" s="28">
        <v>43774</v>
      </c>
      <c r="I97" s="28">
        <v>43775</v>
      </c>
      <c r="J97" s="62">
        <v>43783</v>
      </c>
      <c r="K97" s="58"/>
      <c r="L97" s="58" t="s">
        <v>18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141"/>
      <c r="AT97" s="141"/>
      <c r="AU97" s="141"/>
    </row>
    <row r="98" spans="1:58" x14ac:dyDescent="0.2">
      <c r="A98" s="69">
        <v>23</v>
      </c>
      <c r="B98" s="45" t="s">
        <v>271</v>
      </c>
      <c r="C98" s="139">
        <f>5400+7792.5</f>
        <v>13192.5</v>
      </c>
      <c r="D98" s="72"/>
      <c r="E98" s="37" t="s">
        <v>268</v>
      </c>
      <c r="F98" s="45" t="s">
        <v>269</v>
      </c>
      <c r="G98" s="45" t="s">
        <v>272</v>
      </c>
      <c r="H98" s="46">
        <v>43774</v>
      </c>
      <c r="I98" s="46">
        <v>43775</v>
      </c>
      <c r="J98" s="73">
        <v>43783</v>
      </c>
      <c r="K98" s="71"/>
      <c r="L98" s="71" t="s">
        <v>18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1:58" s="137" customFormat="1" x14ac:dyDescent="0.2">
      <c r="A99" s="143">
        <v>24</v>
      </c>
      <c r="B99" s="26">
        <v>2882</v>
      </c>
      <c r="C99" s="77">
        <v>4120</v>
      </c>
      <c r="D99" s="53"/>
      <c r="E99" s="35" t="s">
        <v>273</v>
      </c>
      <c r="F99" s="26" t="s">
        <v>274</v>
      </c>
      <c r="G99" s="26" t="s">
        <v>275</v>
      </c>
      <c r="H99" s="28">
        <v>43774</v>
      </c>
      <c r="I99" s="28">
        <v>43775</v>
      </c>
      <c r="J99" s="62">
        <v>43783</v>
      </c>
      <c r="K99" s="58"/>
      <c r="L99" s="58" t="s">
        <v>18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/>
      <c r="AW99"/>
      <c r="AX99"/>
      <c r="AY99"/>
      <c r="AZ99"/>
      <c r="BA99"/>
      <c r="BB99"/>
    </row>
    <row r="100" spans="1:58" s="137" customFormat="1" x14ac:dyDescent="0.2">
      <c r="A100" s="142">
        <v>25</v>
      </c>
      <c r="B100" s="45">
        <v>1688</v>
      </c>
      <c r="C100" s="139">
        <v>1601</v>
      </c>
      <c r="D100" s="72"/>
      <c r="E100" s="37" t="s">
        <v>276</v>
      </c>
      <c r="F100" s="45" t="s">
        <v>277</v>
      </c>
      <c r="G100" s="45" t="s">
        <v>278</v>
      </c>
      <c r="H100" s="46">
        <v>43775</v>
      </c>
      <c r="I100" s="46">
        <v>43775</v>
      </c>
      <c r="J100" s="73">
        <v>43783</v>
      </c>
      <c r="K100" s="71"/>
      <c r="L100" s="71" t="s">
        <v>18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/>
      <c r="AW100"/>
      <c r="AX100"/>
    </row>
    <row r="101" spans="1:58" s="137" customFormat="1" x14ac:dyDescent="0.2">
      <c r="A101" s="143">
        <v>26</v>
      </c>
      <c r="B101" s="26">
        <v>9999</v>
      </c>
      <c r="C101" s="77">
        <v>1820</v>
      </c>
      <c r="D101" s="53"/>
      <c r="E101" s="35" t="s">
        <v>279</v>
      </c>
      <c r="F101" s="26" t="s">
        <v>280</v>
      </c>
      <c r="G101" s="26" t="s">
        <v>281</v>
      </c>
      <c r="H101" s="28">
        <v>43775</v>
      </c>
      <c r="I101" s="28">
        <v>43775</v>
      </c>
      <c r="J101" s="62">
        <v>43783</v>
      </c>
      <c r="K101" s="58"/>
      <c r="L101" s="58" t="s">
        <v>18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/>
      <c r="AW101"/>
      <c r="AX101"/>
      <c r="AY101"/>
      <c r="AZ101"/>
      <c r="BA101"/>
      <c r="BB101"/>
      <c r="BC101"/>
      <c r="BD101"/>
    </row>
    <row r="102" spans="1:58" x14ac:dyDescent="0.2">
      <c r="A102" s="69">
        <v>27</v>
      </c>
      <c r="B102" s="45">
        <v>1416</v>
      </c>
      <c r="C102" s="139">
        <v>5280</v>
      </c>
      <c r="D102" s="72"/>
      <c r="E102" s="37" t="s">
        <v>282</v>
      </c>
      <c r="F102" s="45" t="s">
        <v>283</v>
      </c>
      <c r="G102" s="45" t="s">
        <v>284</v>
      </c>
      <c r="H102" s="46">
        <v>43774</v>
      </c>
      <c r="I102" s="46">
        <v>43776</v>
      </c>
      <c r="J102" s="73">
        <v>43787</v>
      </c>
      <c r="K102" s="71"/>
      <c r="L102" s="71" t="s">
        <v>18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1:58" x14ac:dyDescent="0.2">
      <c r="A103" s="31">
        <v>28</v>
      </c>
      <c r="B103" s="26" t="s">
        <v>285</v>
      </c>
      <c r="C103" s="77">
        <v>15040</v>
      </c>
      <c r="D103" s="53"/>
      <c r="E103" s="35" t="s">
        <v>161</v>
      </c>
      <c r="F103" s="26" t="s">
        <v>162</v>
      </c>
      <c r="G103" s="26" t="s">
        <v>286</v>
      </c>
      <c r="H103" s="28">
        <v>43774</v>
      </c>
      <c r="I103" s="28">
        <v>43776</v>
      </c>
      <c r="J103" s="62">
        <v>43787</v>
      </c>
      <c r="K103" s="58"/>
      <c r="L103" s="58" t="s">
        <v>18</v>
      </c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1:58" s="137" customFormat="1" x14ac:dyDescent="0.2">
      <c r="A104" s="142">
        <v>29</v>
      </c>
      <c r="B104" s="45">
        <v>45650</v>
      </c>
      <c r="C104" s="139">
        <v>5000</v>
      </c>
      <c r="D104" s="72"/>
      <c r="E104" s="37" t="s">
        <v>287</v>
      </c>
      <c r="F104" s="45" t="s">
        <v>288</v>
      </c>
      <c r="G104" s="45" t="s">
        <v>289</v>
      </c>
      <c r="H104" s="46">
        <v>43775</v>
      </c>
      <c r="I104" s="46">
        <v>43776</v>
      </c>
      <c r="J104" s="73">
        <v>43787</v>
      </c>
      <c r="K104" s="71"/>
      <c r="L104" s="71" t="s">
        <v>18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2">
      <c r="A105" s="31">
        <v>30</v>
      </c>
      <c r="B105" s="26">
        <v>6929</v>
      </c>
      <c r="C105" s="77">
        <v>2077.92</v>
      </c>
      <c r="D105" s="53"/>
      <c r="E105" s="35" t="s">
        <v>290</v>
      </c>
      <c r="F105" s="26" t="s">
        <v>291</v>
      </c>
      <c r="G105" s="26" t="s">
        <v>292</v>
      </c>
      <c r="H105" s="28">
        <v>43775</v>
      </c>
      <c r="I105" s="28">
        <v>43776</v>
      </c>
      <c r="J105" s="62">
        <v>43787</v>
      </c>
      <c r="K105" s="58"/>
      <c r="L105" s="58" t="s">
        <v>18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1:58" x14ac:dyDescent="0.2">
      <c r="A106" s="69">
        <v>31</v>
      </c>
      <c r="B106" s="45">
        <v>10986</v>
      </c>
      <c r="C106" s="139">
        <v>249.8</v>
      </c>
      <c r="D106" s="72"/>
      <c r="E106" s="37" t="s">
        <v>293</v>
      </c>
      <c r="F106" s="45" t="s">
        <v>294</v>
      </c>
      <c r="G106" s="45" t="s">
        <v>295</v>
      </c>
      <c r="H106" s="46">
        <v>43775</v>
      </c>
      <c r="I106" s="46">
        <v>43776</v>
      </c>
      <c r="J106" s="73">
        <v>43787</v>
      </c>
      <c r="K106" s="71"/>
      <c r="L106" s="71" t="s">
        <v>18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1:58" x14ac:dyDescent="0.2">
      <c r="A107" s="31">
        <v>32</v>
      </c>
      <c r="B107" s="26">
        <v>2265</v>
      </c>
      <c r="C107" s="77">
        <v>2365.0500000000002</v>
      </c>
      <c r="D107" s="53"/>
      <c r="E107" s="35" t="s">
        <v>296</v>
      </c>
      <c r="F107" s="26" t="s">
        <v>297</v>
      </c>
      <c r="G107" s="26" t="s">
        <v>298</v>
      </c>
      <c r="H107" s="28">
        <v>43775</v>
      </c>
      <c r="I107" s="28">
        <v>43776</v>
      </c>
      <c r="J107" s="62">
        <v>43787</v>
      </c>
      <c r="K107" s="58"/>
      <c r="L107" s="58" t="s">
        <v>18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1:58" s="137" customFormat="1" x14ac:dyDescent="0.2">
      <c r="A108" s="142">
        <v>33</v>
      </c>
      <c r="B108" s="45">
        <v>3721</v>
      </c>
      <c r="C108" s="139">
        <v>2175</v>
      </c>
      <c r="D108" s="72"/>
      <c r="E108" s="37" t="s">
        <v>299</v>
      </c>
      <c r="F108" s="45" t="s">
        <v>300</v>
      </c>
      <c r="G108" s="45" t="s">
        <v>301</v>
      </c>
      <c r="H108" s="46">
        <v>43777</v>
      </c>
      <c r="I108" s="46">
        <v>43781</v>
      </c>
      <c r="J108" s="73">
        <v>43789</v>
      </c>
      <c r="K108" s="154"/>
      <c r="L108" s="71" t="s">
        <v>18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/>
      <c r="AW108"/>
      <c r="AX108"/>
      <c r="AY108"/>
      <c r="AZ108"/>
      <c r="BA108"/>
      <c r="BB108"/>
      <c r="BC108"/>
      <c r="BD108"/>
    </row>
    <row r="109" spans="1:58" x14ac:dyDescent="0.2">
      <c r="A109" s="31">
        <v>34</v>
      </c>
      <c r="B109" s="26">
        <v>3575</v>
      </c>
      <c r="C109" s="77">
        <v>10400</v>
      </c>
      <c r="D109" s="53"/>
      <c r="E109" s="35" t="s">
        <v>302</v>
      </c>
      <c r="F109" s="26" t="s">
        <v>303</v>
      </c>
      <c r="G109" s="26" t="s">
        <v>304</v>
      </c>
      <c r="H109" s="28">
        <v>43777</v>
      </c>
      <c r="I109" s="28">
        <v>43782</v>
      </c>
      <c r="J109" s="62">
        <v>43789</v>
      </c>
      <c r="K109" s="58"/>
      <c r="L109" s="58" t="s">
        <v>18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1:58" x14ac:dyDescent="0.2">
      <c r="A110" s="69">
        <v>35</v>
      </c>
      <c r="B110" s="45">
        <v>7018</v>
      </c>
      <c r="C110" s="139">
        <v>2550</v>
      </c>
      <c r="D110" s="72"/>
      <c r="E110" s="37" t="s">
        <v>305</v>
      </c>
      <c r="F110" s="45" t="s">
        <v>306</v>
      </c>
      <c r="G110" s="45" t="s">
        <v>307</v>
      </c>
      <c r="H110" s="46">
        <v>43783</v>
      </c>
      <c r="I110" s="46">
        <v>43787</v>
      </c>
      <c r="J110" s="73">
        <v>43791</v>
      </c>
      <c r="K110" s="71"/>
      <c r="L110" s="71" t="s">
        <v>18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1:58" x14ac:dyDescent="0.2">
      <c r="A111" s="31">
        <v>36</v>
      </c>
      <c r="B111" s="26">
        <v>6089</v>
      </c>
      <c r="C111" s="77">
        <v>270</v>
      </c>
      <c r="D111" s="53"/>
      <c r="E111" s="35" t="s">
        <v>201</v>
      </c>
      <c r="F111" s="26" t="s">
        <v>202</v>
      </c>
      <c r="G111" s="26" t="s">
        <v>308</v>
      </c>
      <c r="H111" s="28">
        <v>43780</v>
      </c>
      <c r="I111" s="28">
        <v>43787</v>
      </c>
      <c r="J111" s="62">
        <v>43791</v>
      </c>
      <c r="K111" s="58"/>
      <c r="L111" s="58" t="s">
        <v>18</v>
      </c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1:58" x14ac:dyDescent="0.2">
      <c r="A112" s="199">
        <v>37</v>
      </c>
      <c r="B112" s="126" t="s">
        <v>309</v>
      </c>
      <c r="C112" s="195">
        <v>28608</v>
      </c>
      <c r="D112" s="196"/>
      <c r="E112" s="197" t="s">
        <v>201</v>
      </c>
      <c r="F112" s="126" t="s">
        <v>202</v>
      </c>
      <c r="G112" s="126" t="s">
        <v>310</v>
      </c>
      <c r="H112" s="74">
        <v>43780</v>
      </c>
      <c r="I112" s="74">
        <v>43787</v>
      </c>
      <c r="J112" s="198">
        <v>43791</v>
      </c>
      <c r="K112" s="150"/>
      <c r="L112" s="150" t="s">
        <v>18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1:89" s="194" customFormat="1" x14ac:dyDescent="0.2">
      <c r="A113" s="320">
        <v>38</v>
      </c>
      <c r="B113" s="321">
        <v>52731</v>
      </c>
      <c r="C113" s="322">
        <v>152</v>
      </c>
      <c r="D113" s="323"/>
      <c r="E113" s="324" t="s">
        <v>209</v>
      </c>
      <c r="F113" s="325" t="s">
        <v>185</v>
      </c>
      <c r="G113" s="325" t="s">
        <v>311</v>
      </c>
      <c r="H113" s="326">
        <v>43773</v>
      </c>
      <c r="I113" s="326">
        <v>43787</v>
      </c>
      <c r="J113" s="327">
        <v>43791</v>
      </c>
      <c r="K113" s="328"/>
      <c r="L113" s="329" t="s">
        <v>18</v>
      </c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1:89" s="251" customFormat="1" x14ac:dyDescent="0.2">
      <c r="A114" s="219">
        <v>39</v>
      </c>
      <c r="B114" s="218">
        <v>2943</v>
      </c>
      <c r="C114" s="249">
        <v>2045.4</v>
      </c>
      <c r="D114" s="218"/>
      <c r="E114" s="218" t="s">
        <v>273</v>
      </c>
      <c r="F114" s="218" t="s">
        <v>274</v>
      </c>
      <c r="G114" s="218" t="s">
        <v>312</v>
      </c>
      <c r="H114" s="250">
        <v>43787</v>
      </c>
      <c r="I114" s="250">
        <v>43788</v>
      </c>
      <c r="J114" s="73">
        <v>43791</v>
      </c>
      <c r="K114" s="71"/>
      <c r="L114" s="220" t="s">
        <v>18</v>
      </c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</row>
    <row r="115" spans="1:89" s="156" customFormat="1" x14ac:dyDescent="0.2">
      <c r="A115" s="330">
        <v>40</v>
      </c>
      <c r="B115" s="331">
        <v>2759</v>
      </c>
      <c r="C115" s="332">
        <v>1250</v>
      </c>
      <c r="D115" s="331"/>
      <c r="E115" s="331" t="s">
        <v>273</v>
      </c>
      <c r="F115" s="331" t="s">
        <v>274</v>
      </c>
      <c r="G115" s="331" t="s">
        <v>313</v>
      </c>
      <c r="H115" s="333">
        <v>43787</v>
      </c>
      <c r="I115" s="333">
        <v>43788</v>
      </c>
      <c r="J115" s="334">
        <v>43791</v>
      </c>
      <c r="K115" s="223"/>
      <c r="L115" s="229" t="s">
        <v>18</v>
      </c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</row>
    <row r="116" spans="1:89" s="156" customFormat="1" x14ac:dyDescent="0.2">
      <c r="A116" s="212">
        <v>41</v>
      </c>
      <c r="B116" s="218">
        <v>150906</v>
      </c>
      <c r="C116" s="249">
        <v>6500</v>
      </c>
      <c r="D116" s="218"/>
      <c r="E116" s="218" t="s">
        <v>168</v>
      </c>
      <c r="F116" s="218" t="s">
        <v>169</v>
      </c>
      <c r="G116" s="218" t="s">
        <v>314</v>
      </c>
      <c r="H116" s="250">
        <v>43787</v>
      </c>
      <c r="I116" s="250">
        <v>43788</v>
      </c>
      <c r="J116" s="283">
        <v>43791</v>
      </c>
      <c r="K116" s="202"/>
      <c r="L116" s="202" t="s">
        <v>18</v>
      </c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</row>
    <row r="117" spans="1:89" x14ac:dyDescent="0.2">
      <c r="A117" s="330">
        <v>42</v>
      </c>
      <c r="B117" s="133">
        <v>62692</v>
      </c>
      <c r="C117" s="248">
        <v>20229.900000000001</v>
      </c>
      <c r="D117" s="133"/>
      <c r="E117" s="133" t="s">
        <v>38</v>
      </c>
      <c r="F117" s="133" t="s">
        <v>39</v>
      </c>
      <c r="G117" s="133" t="s">
        <v>315</v>
      </c>
      <c r="H117" s="134">
        <v>43776</v>
      </c>
      <c r="I117" s="134">
        <v>43788</v>
      </c>
      <c r="J117" s="335">
        <v>43791</v>
      </c>
      <c r="K117" s="336"/>
      <c r="L117" s="229" t="s">
        <v>18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1:89" x14ac:dyDescent="0.2">
      <c r="A118" s="212">
        <v>43</v>
      </c>
      <c r="B118" s="218">
        <v>10971</v>
      </c>
      <c r="C118" s="269">
        <v>7796.88</v>
      </c>
      <c r="D118" s="217"/>
      <c r="E118" s="218" t="s">
        <v>316</v>
      </c>
      <c r="F118" s="218" t="s">
        <v>84</v>
      </c>
      <c r="G118" s="218" t="s">
        <v>317</v>
      </c>
      <c r="H118" s="250">
        <v>43783</v>
      </c>
      <c r="I118" s="250">
        <v>43789</v>
      </c>
      <c r="J118" s="214"/>
      <c r="K118" s="201"/>
      <c r="L118" s="202" t="s">
        <v>483</v>
      </c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1:89" s="156" customFormat="1" x14ac:dyDescent="0.2">
      <c r="A119" s="330">
        <v>44</v>
      </c>
      <c r="B119" s="133" t="s">
        <v>318</v>
      </c>
      <c r="C119" s="248">
        <v>582.4</v>
      </c>
      <c r="D119" s="133"/>
      <c r="E119" s="133" t="s">
        <v>319</v>
      </c>
      <c r="F119" s="133" t="s">
        <v>104</v>
      </c>
      <c r="G119" s="133" t="s">
        <v>320</v>
      </c>
      <c r="H119" s="134">
        <v>43788</v>
      </c>
      <c r="I119" s="134">
        <v>43789</v>
      </c>
      <c r="J119" s="337"/>
      <c r="K119" s="229"/>
      <c r="L119" s="229" t="s">
        <v>483</v>
      </c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</row>
    <row r="120" spans="1:89" s="156" customFormat="1" x14ac:dyDescent="0.2">
      <c r="A120" s="212">
        <v>45</v>
      </c>
      <c r="B120" s="218">
        <v>1471</v>
      </c>
      <c r="C120" s="249">
        <v>474.5</v>
      </c>
      <c r="D120" s="218"/>
      <c r="E120" s="218" t="s">
        <v>321</v>
      </c>
      <c r="F120" s="218" t="s">
        <v>322</v>
      </c>
      <c r="G120" s="218" t="s">
        <v>323</v>
      </c>
      <c r="H120" s="250">
        <v>43789</v>
      </c>
      <c r="I120" s="250">
        <v>43789</v>
      </c>
      <c r="J120" s="215"/>
      <c r="K120" s="202"/>
      <c r="L120" s="202" t="s">
        <v>483</v>
      </c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</row>
    <row r="121" spans="1:89" s="156" customFormat="1" x14ac:dyDescent="0.2">
      <c r="A121" s="338">
        <v>46</v>
      </c>
      <c r="B121" s="133">
        <v>2054</v>
      </c>
      <c r="C121" s="247">
        <v>541.29999999999995</v>
      </c>
      <c r="D121" s="133"/>
      <c r="E121" s="133" t="s">
        <v>324</v>
      </c>
      <c r="F121" s="133" t="s">
        <v>325</v>
      </c>
      <c r="G121" s="133" t="s">
        <v>326</v>
      </c>
      <c r="H121" s="134">
        <v>43789</v>
      </c>
      <c r="I121" s="134">
        <v>43789</v>
      </c>
      <c r="J121" s="339"/>
      <c r="K121" s="233"/>
      <c r="L121" s="229" t="s">
        <v>483</v>
      </c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</row>
    <row r="122" spans="1:89" s="156" customFormat="1" x14ac:dyDescent="0.2">
      <c r="A122" s="213">
        <v>47</v>
      </c>
      <c r="B122" s="218" t="s">
        <v>327</v>
      </c>
      <c r="C122" s="249">
        <v>5080</v>
      </c>
      <c r="D122" s="218"/>
      <c r="E122" s="218" t="s">
        <v>125</v>
      </c>
      <c r="F122" s="218" t="s">
        <v>126</v>
      </c>
      <c r="G122" s="218" t="s">
        <v>328</v>
      </c>
      <c r="H122" s="250">
        <v>43789</v>
      </c>
      <c r="I122" s="250">
        <v>43789</v>
      </c>
      <c r="J122" s="270"/>
      <c r="K122" s="213"/>
      <c r="L122" s="202" t="s">
        <v>483</v>
      </c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</row>
    <row r="123" spans="1:89" s="156" customFormat="1" x14ac:dyDescent="0.2">
      <c r="A123" s="338">
        <v>48</v>
      </c>
      <c r="B123" s="133">
        <v>7701</v>
      </c>
      <c r="C123" s="247">
        <v>25.2</v>
      </c>
      <c r="D123" s="133"/>
      <c r="E123" s="133" t="s">
        <v>329</v>
      </c>
      <c r="F123" s="133" t="s">
        <v>330</v>
      </c>
      <c r="G123" s="133" t="s">
        <v>331</v>
      </c>
      <c r="H123" s="134">
        <v>43789</v>
      </c>
      <c r="I123" s="134">
        <v>43790</v>
      </c>
      <c r="J123" s="339"/>
      <c r="K123" s="338"/>
      <c r="L123" s="229" t="s">
        <v>483</v>
      </c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</row>
    <row r="124" spans="1:89" s="209" customFormat="1" x14ac:dyDescent="0.2">
      <c r="A124" s="213">
        <v>49</v>
      </c>
      <c r="B124" s="218">
        <v>7699</v>
      </c>
      <c r="C124" s="268">
        <v>199</v>
      </c>
      <c r="D124" s="218"/>
      <c r="E124" s="218" t="s">
        <v>329</v>
      </c>
      <c r="F124" s="218" t="s">
        <v>330</v>
      </c>
      <c r="G124" s="218" t="s">
        <v>332</v>
      </c>
      <c r="H124" s="250">
        <v>43789</v>
      </c>
      <c r="I124" s="250">
        <v>43790</v>
      </c>
      <c r="J124" s="216"/>
      <c r="K124" s="210"/>
      <c r="L124" s="202" t="s">
        <v>483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 s="211"/>
    </row>
    <row r="125" spans="1:89" x14ac:dyDescent="0.2">
      <c r="A125" s="338">
        <v>50</v>
      </c>
      <c r="B125" s="133">
        <v>7700</v>
      </c>
      <c r="C125" s="248">
        <v>158</v>
      </c>
      <c r="D125" s="133"/>
      <c r="E125" s="133" t="s">
        <v>329</v>
      </c>
      <c r="F125" s="133" t="s">
        <v>330</v>
      </c>
      <c r="G125" s="133" t="s">
        <v>333</v>
      </c>
      <c r="H125" s="134">
        <v>43789</v>
      </c>
      <c r="I125" s="134">
        <v>43790</v>
      </c>
      <c r="J125" s="340"/>
      <c r="K125" s="341"/>
      <c r="L125" s="229" t="s">
        <v>483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1:89" s="156" customFormat="1" x14ac:dyDescent="0.2">
      <c r="A126" s="213">
        <v>51</v>
      </c>
      <c r="B126" s="271">
        <v>12267</v>
      </c>
      <c r="C126" s="272">
        <v>342</v>
      </c>
      <c r="D126" s="271"/>
      <c r="E126" s="271" t="s">
        <v>334</v>
      </c>
      <c r="F126" s="271" t="s">
        <v>335</v>
      </c>
      <c r="G126" s="271" t="s">
        <v>336</v>
      </c>
      <c r="H126" s="273">
        <v>43789</v>
      </c>
      <c r="I126" s="273">
        <v>43790</v>
      </c>
      <c r="J126" s="270"/>
      <c r="K126" s="206"/>
      <c r="L126" s="202" t="s">
        <v>483</v>
      </c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</row>
    <row r="127" spans="1:89" x14ac:dyDescent="0.2">
      <c r="A127" s="229">
        <v>52</v>
      </c>
      <c r="B127" s="342">
        <v>2469663</v>
      </c>
      <c r="C127" s="343">
        <v>1714</v>
      </c>
      <c r="D127" s="342"/>
      <c r="E127" s="342" t="s">
        <v>140</v>
      </c>
      <c r="F127" s="342" t="s">
        <v>141</v>
      </c>
      <c r="G127" s="342" t="s">
        <v>337</v>
      </c>
      <c r="H127" s="344">
        <v>43788</v>
      </c>
      <c r="I127" s="344">
        <v>43790</v>
      </c>
      <c r="J127" s="336"/>
      <c r="K127" s="336"/>
      <c r="L127" s="229" t="s">
        <v>483</v>
      </c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89" s="156" customFormat="1" x14ac:dyDescent="0.2">
      <c r="A128" s="202">
        <v>53</v>
      </c>
      <c r="B128" s="274">
        <v>7016</v>
      </c>
      <c r="C128" s="276">
        <v>629</v>
      </c>
      <c r="D128" s="274"/>
      <c r="E128" s="274" t="s">
        <v>305</v>
      </c>
      <c r="F128" s="274" t="s">
        <v>306</v>
      </c>
      <c r="G128" s="274" t="s">
        <v>338</v>
      </c>
      <c r="H128" s="275">
        <v>43789</v>
      </c>
      <c r="I128" s="275">
        <v>43790</v>
      </c>
      <c r="J128" s="202"/>
      <c r="K128" s="202"/>
      <c r="L128" s="202" t="s">
        <v>483</v>
      </c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</row>
    <row r="129" spans="1:47" s="156" customFormat="1" x14ac:dyDescent="0.2">
      <c r="A129" s="229">
        <v>54</v>
      </c>
      <c r="B129" s="342" t="s">
        <v>339</v>
      </c>
      <c r="C129" s="345">
        <v>2100</v>
      </c>
      <c r="D129" s="342"/>
      <c r="E129" s="342" t="s">
        <v>340</v>
      </c>
      <c r="F129" s="342" t="s">
        <v>341</v>
      </c>
      <c r="G129" s="342" t="s">
        <v>342</v>
      </c>
      <c r="H129" s="344">
        <v>43788</v>
      </c>
      <c r="I129" s="344">
        <v>43790</v>
      </c>
      <c r="J129" s="229"/>
      <c r="K129" s="229"/>
      <c r="L129" s="229" t="s">
        <v>483</v>
      </c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</row>
    <row r="130" spans="1:47" s="156" customFormat="1" x14ac:dyDescent="0.2">
      <c r="A130" s="202">
        <v>55</v>
      </c>
      <c r="B130" s="274">
        <v>480</v>
      </c>
      <c r="C130" s="276">
        <v>850</v>
      </c>
      <c r="D130" s="274"/>
      <c r="E130" s="274" t="s">
        <v>343</v>
      </c>
      <c r="F130" s="274" t="s">
        <v>344</v>
      </c>
      <c r="G130" s="274" t="s">
        <v>345</v>
      </c>
      <c r="H130" s="275">
        <v>43790</v>
      </c>
      <c r="I130" s="275">
        <v>43790</v>
      </c>
      <c r="J130" s="202"/>
      <c r="K130" s="202"/>
      <c r="L130" s="202" t="s">
        <v>483</v>
      </c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</row>
    <row r="131" spans="1:47" s="156" customFormat="1" x14ac:dyDescent="0.2">
      <c r="A131" s="229">
        <v>56</v>
      </c>
      <c r="B131" s="342" t="s">
        <v>346</v>
      </c>
      <c r="C131" s="345">
        <f>10522.5+518.4+517.5+2181.6</f>
        <v>13740</v>
      </c>
      <c r="D131" s="342"/>
      <c r="E131" s="342" t="s">
        <v>347</v>
      </c>
      <c r="F131" s="342" t="s">
        <v>348</v>
      </c>
      <c r="G131" s="346" t="s">
        <v>484</v>
      </c>
      <c r="H131" s="344">
        <v>43789</v>
      </c>
      <c r="I131" s="344">
        <v>43790</v>
      </c>
      <c r="J131" s="229"/>
      <c r="K131" s="229"/>
      <c r="L131" s="229" t="s">
        <v>483</v>
      </c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</row>
    <row r="132" spans="1:47" s="156" customFormat="1" x14ac:dyDescent="0.2">
      <c r="A132" s="202">
        <v>57</v>
      </c>
      <c r="B132" s="274">
        <v>15459</v>
      </c>
      <c r="C132" s="276">
        <v>2789</v>
      </c>
      <c r="D132" s="274"/>
      <c r="E132" s="274" t="s">
        <v>343</v>
      </c>
      <c r="F132" s="274" t="s">
        <v>344</v>
      </c>
      <c r="G132" s="274" t="s">
        <v>349</v>
      </c>
      <c r="H132" s="275">
        <v>43790</v>
      </c>
      <c r="I132" s="275">
        <v>43791</v>
      </c>
      <c r="J132" s="202"/>
      <c r="K132" s="202"/>
      <c r="L132" s="202" t="s">
        <v>483</v>
      </c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</row>
    <row r="133" spans="1:47" s="156" customFormat="1" x14ac:dyDescent="0.2">
      <c r="A133" s="229">
        <v>58</v>
      </c>
      <c r="B133" s="342">
        <v>2939</v>
      </c>
      <c r="C133" s="345">
        <v>7140</v>
      </c>
      <c r="D133" s="342"/>
      <c r="E133" s="342" t="s">
        <v>350</v>
      </c>
      <c r="F133" s="342" t="s">
        <v>351</v>
      </c>
      <c r="G133" s="342" t="s">
        <v>352</v>
      </c>
      <c r="H133" s="344">
        <v>43791</v>
      </c>
      <c r="I133" s="344">
        <v>43791</v>
      </c>
      <c r="J133" s="229"/>
      <c r="K133" s="229"/>
      <c r="L133" s="229" t="s">
        <v>483</v>
      </c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</row>
    <row r="134" spans="1:47" s="156" customFormat="1" x14ac:dyDescent="0.2">
      <c r="A134" s="206">
        <v>59</v>
      </c>
      <c r="B134" s="296">
        <v>2944</v>
      </c>
      <c r="C134" s="297">
        <v>625</v>
      </c>
      <c r="D134" s="296"/>
      <c r="E134" s="296" t="s">
        <v>273</v>
      </c>
      <c r="F134" s="296" t="s">
        <v>274</v>
      </c>
      <c r="G134" s="296" t="s">
        <v>353</v>
      </c>
      <c r="H134" s="298">
        <v>43794</v>
      </c>
      <c r="I134" s="298">
        <v>43795</v>
      </c>
      <c r="J134" s="206"/>
      <c r="K134" s="206"/>
      <c r="L134" s="202" t="s">
        <v>483</v>
      </c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</row>
    <row r="135" spans="1:47" s="156" customFormat="1" x14ac:dyDescent="0.2">
      <c r="A135" s="233">
        <v>60</v>
      </c>
      <c r="B135" s="347">
        <v>814</v>
      </c>
      <c r="C135" s="348">
        <v>1691.8</v>
      </c>
      <c r="D135" s="347"/>
      <c r="E135" s="347" t="s">
        <v>354</v>
      </c>
      <c r="F135" s="347" t="s">
        <v>355</v>
      </c>
      <c r="G135" s="347" t="s">
        <v>356</v>
      </c>
      <c r="H135" s="349">
        <v>43794</v>
      </c>
      <c r="I135" s="349">
        <v>43795</v>
      </c>
      <c r="J135" s="233"/>
      <c r="K135" s="233"/>
      <c r="L135" s="229" t="s">
        <v>483</v>
      </c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</row>
    <row r="136" spans="1:47" s="156" customFormat="1" x14ac:dyDescent="0.2">
      <c r="A136" s="202">
        <v>61</v>
      </c>
      <c r="B136" s="274">
        <v>7926</v>
      </c>
      <c r="C136" s="276">
        <v>122</v>
      </c>
      <c r="D136" s="274"/>
      <c r="E136" s="274" t="s">
        <v>357</v>
      </c>
      <c r="F136" s="274" t="s">
        <v>358</v>
      </c>
      <c r="G136" s="274" t="s">
        <v>359</v>
      </c>
      <c r="H136" s="275">
        <v>43791</v>
      </c>
      <c r="I136" s="275">
        <v>43795</v>
      </c>
      <c r="J136" s="202"/>
      <c r="K136" s="202"/>
      <c r="L136" s="202" t="s">
        <v>483</v>
      </c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</row>
    <row r="137" spans="1:47" s="156" customFormat="1" x14ac:dyDescent="0.2">
      <c r="A137" s="280"/>
      <c r="B137" s="281"/>
      <c r="C137" s="282">
        <f>SUM(C76:C136)</f>
        <v>313335.86</v>
      </c>
      <c r="D137" s="281"/>
      <c r="E137" s="281"/>
      <c r="F137" s="281"/>
      <c r="G137" s="281"/>
      <c r="H137" s="281"/>
      <c r="I137" s="281"/>
      <c r="J137" s="280"/>
      <c r="K137" s="280"/>
      <c r="L137" s="280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</row>
    <row r="138" spans="1:47" s="156" customFormat="1" x14ac:dyDescent="0.2">
      <c r="A138" s="278"/>
      <c r="B138" s="279"/>
      <c r="C138" s="279"/>
      <c r="D138" s="279"/>
      <c r="E138" s="279"/>
      <c r="F138" s="279"/>
      <c r="G138" s="279"/>
      <c r="H138" s="279"/>
      <c r="I138" s="279"/>
      <c r="J138" s="278"/>
      <c r="K138" s="278"/>
      <c r="L138" s="278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</row>
    <row r="139" spans="1:47" x14ac:dyDescent="0.2">
      <c r="A139" s="304" t="s">
        <v>360</v>
      </c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 ht="25.5" x14ac:dyDescent="0.2">
      <c r="A140" s="7" t="s">
        <v>1</v>
      </c>
      <c r="B140" s="8" t="s">
        <v>2</v>
      </c>
      <c r="C140" s="114" t="s">
        <v>3</v>
      </c>
      <c r="D140" s="8" t="s">
        <v>4</v>
      </c>
      <c r="E140" s="8" t="s">
        <v>5</v>
      </c>
      <c r="F140" s="8" t="s">
        <v>6</v>
      </c>
      <c r="G140" s="8" t="s">
        <v>7</v>
      </c>
      <c r="H140" s="114" t="s">
        <v>8</v>
      </c>
      <c r="I140" s="114" t="s">
        <v>9</v>
      </c>
      <c r="J140" s="114" t="s">
        <v>88</v>
      </c>
      <c r="K140" s="8" t="s">
        <v>11</v>
      </c>
      <c r="L140" s="152" t="s">
        <v>12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1:47" x14ac:dyDescent="0.2">
      <c r="A141" s="69">
        <v>1</v>
      </c>
      <c r="B141" s="45">
        <v>13635</v>
      </c>
      <c r="C141" s="130">
        <v>1537.98</v>
      </c>
      <c r="D141" s="129"/>
      <c r="E141" s="49" t="s">
        <v>361</v>
      </c>
      <c r="F141" s="49" t="s">
        <v>362</v>
      </c>
      <c r="G141" s="49" t="s">
        <v>363</v>
      </c>
      <c r="H141" s="128">
        <v>43773</v>
      </c>
      <c r="I141" s="128">
        <v>43777</v>
      </c>
      <c r="J141" s="73">
        <v>43787</v>
      </c>
      <c r="K141" s="71"/>
      <c r="L141" s="71" t="s">
        <v>18</v>
      </c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spans="1:47" x14ac:dyDescent="0.2">
      <c r="A142" s="118"/>
      <c r="B142" s="119"/>
      <c r="C142" s="120">
        <f>SUM(C141:C141)</f>
        <v>1537.98</v>
      </c>
      <c r="D142" s="119"/>
      <c r="E142" s="119"/>
      <c r="F142" s="119"/>
      <c r="G142" s="119"/>
      <c r="H142" s="119"/>
      <c r="I142" s="119"/>
      <c r="J142" s="119"/>
      <c r="K142" s="119"/>
      <c r="L142" s="121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</row>
    <row r="143" spans="1:47" x14ac:dyDescent="0.2">
      <c r="A143" s="22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spans="1:47" x14ac:dyDescent="0.2">
      <c r="A144" s="304" t="s">
        <v>364</v>
      </c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spans="1:47" ht="25.5" x14ac:dyDescent="0.2">
      <c r="A145" s="7" t="s">
        <v>1</v>
      </c>
      <c r="B145" s="8" t="s">
        <v>2</v>
      </c>
      <c r="C145" s="114" t="s">
        <v>3</v>
      </c>
      <c r="D145" s="8" t="s">
        <v>4</v>
      </c>
      <c r="E145" s="8" t="s">
        <v>5</v>
      </c>
      <c r="F145" s="8" t="s">
        <v>6</v>
      </c>
      <c r="G145" s="8" t="s">
        <v>7</v>
      </c>
      <c r="H145" s="114" t="s">
        <v>8</v>
      </c>
      <c r="I145" s="114" t="s">
        <v>9</v>
      </c>
      <c r="J145" s="114" t="s">
        <v>88</v>
      </c>
      <c r="K145" s="8" t="s">
        <v>11</v>
      </c>
      <c r="L145" s="115" t="s">
        <v>12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1:47" x14ac:dyDescent="0.2">
      <c r="A146" s="32">
        <v>1</v>
      </c>
      <c r="B146" s="45">
        <v>129554</v>
      </c>
      <c r="C146" s="139">
        <v>3235.5</v>
      </c>
      <c r="D146" s="72"/>
      <c r="E146" s="45" t="s">
        <v>365</v>
      </c>
      <c r="F146" s="45" t="s">
        <v>366</v>
      </c>
      <c r="G146" s="45" t="s">
        <v>367</v>
      </c>
      <c r="H146" s="46">
        <v>43742</v>
      </c>
      <c r="I146" s="46">
        <v>43754</v>
      </c>
      <c r="J146" s="30">
        <v>43776</v>
      </c>
      <c r="K146" s="39"/>
      <c r="L146" s="29" t="s">
        <v>18</v>
      </c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1:47" x14ac:dyDescent="0.2">
      <c r="A147" s="87">
        <v>2</v>
      </c>
      <c r="B147" s="26">
        <v>5656</v>
      </c>
      <c r="C147" s="77">
        <v>779</v>
      </c>
      <c r="D147" s="53"/>
      <c r="E147" s="26" t="s">
        <v>248</v>
      </c>
      <c r="F147" s="26" t="s">
        <v>249</v>
      </c>
      <c r="G147" s="26" t="s">
        <v>368</v>
      </c>
      <c r="H147" s="28">
        <v>43741</v>
      </c>
      <c r="I147" s="28">
        <v>43754</v>
      </c>
      <c r="J147" s="67">
        <v>43776</v>
      </c>
      <c r="K147" s="88"/>
      <c r="L147" s="66" t="s">
        <v>18</v>
      </c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</row>
    <row r="148" spans="1:47" x14ac:dyDescent="0.2">
      <c r="A148" s="32">
        <v>3</v>
      </c>
      <c r="B148" s="45">
        <v>5929</v>
      </c>
      <c r="C148" s="139">
        <v>293.3</v>
      </c>
      <c r="D148" s="72"/>
      <c r="E148" s="45" t="s">
        <v>201</v>
      </c>
      <c r="F148" s="45" t="s">
        <v>202</v>
      </c>
      <c r="G148" s="45" t="s">
        <v>369</v>
      </c>
      <c r="H148" s="46">
        <v>43753</v>
      </c>
      <c r="I148" s="46">
        <v>43754</v>
      </c>
      <c r="J148" s="30">
        <v>43776</v>
      </c>
      <c r="K148" s="39"/>
      <c r="L148" s="29" t="s">
        <v>18</v>
      </c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spans="1:47" x14ac:dyDescent="0.2">
      <c r="A149" s="87">
        <v>4</v>
      </c>
      <c r="B149" s="26" t="s">
        <v>370</v>
      </c>
      <c r="C149" s="77">
        <v>7626</v>
      </c>
      <c r="D149" s="53"/>
      <c r="E149" s="26" t="s">
        <v>125</v>
      </c>
      <c r="F149" s="26" t="s">
        <v>126</v>
      </c>
      <c r="G149" s="26" t="s">
        <v>371</v>
      </c>
      <c r="H149" s="28">
        <v>43739</v>
      </c>
      <c r="I149" s="28">
        <v>43754</v>
      </c>
      <c r="J149" s="221">
        <v>43776</v>
      </c>
      <c r="K149" s="88"/>
      <c r="L149" s="66" t="s">
        <v>18</v>
      </c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spans="1:47" x14ac:dyDescent="0.2">
      <c r="A150" s="124">
        <v>5</v>
      </c>
      <c r="B150" s="45">
        <v>19499</v>
      </c>
      <c r="C150" s="139">
        <v>4590</v>
      </c>
      <c r="D150" s="72"/>
      <c r="E150" s="45" t="s">
        <v>52</v>
      </c>
      <c r="F150" s="45" t="s">
        <v>53</v>
      </c>
      <c r="G150" s="45" t="s">
        <v>372</v>
      </c>
      <c r="H150" s="46">
        <v>43741</v>
      </c>
      <c r="I150" s="46">
        <v>43755</v>
      </c>
      <c r="J150" s="122">
        <v>43776</v>
      </c>
      <c r="K150" s="86"/>
      <c r="L150" s="98" t="s">
        <v>18</v>
      </c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spans="1:47" x14ac:dyDescent="0.2">
      <c r="A151" s="87">
        <v>6</v>
      </c>
      <c r="B151" s="26">
        <v>44978</v>
      </c>
      <c r="C151" s="77">
        <v>18492</v>
      </c>
      <c r="D151" s="53"/>
      <c r="E151" s="26" t="s">
        <v>231</v>
      </c>
      <c r="F151" s="26" t="s">
        <v>129</v>
      </c>
      <c r="G151" s="26" t="s">
        <v>373</v>
      </c>
      <c r="H151" s="28">
        <v>43755</v>
      </c>
      <c r="I151" s="28">
        <v>43755</v>
      </c>
      <c r="J151" s="123">
        <v>43776</v>
      </c>
      <c r="K151" s="88"/>
      <c r="L151" s="66" t="s">
        <v>18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47" x14ac:dyDescent="0.2">
      <c r="A152" s="124"/>
      <c r="B152" s="98" t="s">
        <v>374</v>
      </c>
      <c r="C152" s="99">
        <v>8391</v>
      </c>
      <c r="D152" s="244"/>
      <c r="E152" s="89" t="s">
        <v>375</v>
      </c>
      <c r="F152" s="89" t="s">
        <v>376</v>
      </c>
      <c r="G152" s="89" t="s">
        <v>377</v>
      </c>
      <c r="H152" s="122">
        <v>43775</v>
      </c>
      <c r="I152" s="122">
        <v>43775</v>
      </c>
      <c r="J152" s="122">
        <v>43781</v>
      </c>
      <c r="K152" s="86"/>
      <c r="L152" s="98" t="s">
        <v>18</v>
      </c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1:47" x14ac:dyDescent="0.2">
      <c r="A153" s="87">
        <v>8</v>
      </c>
      <c r="B153" s="66">
        <v>46741</v>
      </c>
      <c r="C153" s="97">
        <v>18492</v>
      </c>
      <c r="D153" s="127"/>
      <c r="E153" s="64" t="s">
        <v>231</v>
      </c>
      <c r="F153" s="64" t="s">
        <v>129</v>
      </c>
      <c r="G153" s="64" t="s">
        <v>378</v>
      </c>
      <c r="H153" s="123">
        <v>43491</v>
      </c>
      <c r="I153" s="123">
        <v>43797</v>
      </c>
      <c r="J153" s="123"/>
      <c r="K153" s="88"/>
      <c r="L153" s="66" t="s">
        <v>483</v>
      </c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spans="1:47" x14ac:dyDescent="0.2">
      <c r="A154" s="118"/>
      <c r="B154" s="119"/>
      <c r="C154" s="120">
        <f>SUM(C146:C153)</f>
        <v>61898.8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spans="1:47" x14ac:dyDescent="0.2"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spans="1:47" x14ac:dyDescent="0.2">
      <c r="A156" s="299" t="s">
        <v>82</v>
      </c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spans="1:47" ht="25.5" x14ac:dyDescent="0.2">
      <c r="A157" s="252" t="s">
        <v>1</v>
      </c>
      <c r="B157" s="253" t="s">
        <v>2</v>
      </c>
      <c r="C157" s="254" t="s">
        <v>3</v>
      </c>
      <c r="D157" s="253" t="s">
        <v>4</v>
      </c>
      <c r="E157" s="253" t="s">
        <v>5</v>
      </c>
      <c r="F157" s="253" t="s">
        <v>6</v>
      </c>
      <c r="G157" s="253" t="s">
        <v>7</v>
      </c>
      <c r="H157" s="254" t="s">
        <v>8</v>
      </c>
      <c r="I157" s="254" t="s">
        <v>9</v>
      </c>
      <c r="J157" s="253" t="s">
        <v>10</v>
      </c>
      <c r="K157" s="253" t="s">
        <v>11</v>
      </c>
      <c r="L157" s="255" t="s">
        <v>12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1:47" x14ac:dyDescent="0.2">
      <c r="A158" s="256">
        <v>1</v>
      </c>
      <c r="B158" s="257">
        <v>46683</v>
      </c>
      <c r="C158" s="258">
        <v>2724</v>
      </c>
      <c r="D158" s="257"/>
      <c r="E158" s="350" t="s">
        <v>231</v>
      </c>
      <c r="F158" s="350" t="s">
        <v>129</v>
      </c>
      <c r="G158" s="257" t="s">
        <v>379</v>
      </c>
      <c r="H158" s="261">
        <v>43794</v>
      </c>
      <c r="I158" s="261">
        <v>43795</v>
      </c>
      <c r="J158" s="261"/>
      <c r="K158" s="257"/>
      <c r="L158" s="257" t="s">
        <v>483</v>
      </c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1:47" x14ac:dyDescent="0.2">
      <c r="A159" s="351">
        <v>2</v>
      </c>
      <c r="B159" s="352">
        <v>90745</v>
      </c>
      <c r="C159" s="353">
        <v>4046</v>
      </c>
      <c r="D159" s="352"/>
      <c r="E159" s="354" t="s">
        <v>49</v>
      </c>
      <c r="F159" s="354" t="s">
        <v>50</v>
      </c>
      <c r="G159" s="352" t="s">
        <v>380</v>
      </c>
      <c r="H159" s="355">
        <v>43791</v>
      </c>
      <c r="I159" s="355">
        <v>43795</v>
      </c>
      <c r="J159" s="355"/>
      <c r="K159" s="352"/>
      <c r="L159" s="352" t="s">
        <v>483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spans="1:47" x14ac:dyDescent="0.2">
      <c r="A160" s="256">
        <v>3</v>
      </c>
      <c r="B160" s="257">
        <v>83</v>
      </c>
      <c r="C160" s="258">
        <v>3380</v>
      </c>
      <c r="D160" s="257"/>
      <c r="E160" s="350" t="s">
        <v>171</v>
      </c>
      <c r="F160" s="350" t="s">
        <v>172</v>
      </c>
      <c r="G160" s="257" t="s">
        <v>381</v>
      </c>
      <c r="H160" s="261">
        <v>43795</v>
      </c>
      <c r="I160" s="261">
        <v>43797</v>
      </c>
      <c r="J160" s="261"/>
      <c r="K160" s="257"/>
      <c r="L160" s="257" t="s">
        <v>483</v>
      </c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  <row r="161" spans="1:47" x14ac:dyDescent="0.2">
      <c r="A161" s="351">
        <v>4</v>
      </c>
      <c r="B161" s="352">
        <v>12447</v>
      </c>
      <c r="C161" s="353">
        <v>264.95999999999998</v>
      </c>
      <c r="D161" s="352"/>
      <c r="E161" s="354" t="s">
        <v>382</v>
      </c>
      <c r="F161" s="354" t="s">
        <v>205</v>
      </c>
      <c r="G161" s="352" t="s">
        <v>383</v>
      </c>
      <c r="H161" s="355">
        <v>43796</v>
      </c>
      <c r="I161" s="355">
        <v>43797</v>
      </c>
      <c r="J161" s="355"/>
      <c r="K161" s="352"/>
      <c r="L161" s="352" t="s">
        <v>483</v>
      </c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</row>
    <row r="162" spans="1:47" x14ac:dyDescent="0.2">
      <c r="A162" s="256">
        <v>5</v>
      </c>
      <c r="B162" s="257">
        <v>5633</v>
      </c>
      <c r="C162" s="258">
        <v>5600</v>
      </c>
      <c r="D162" s="257"/>
      <c r="E162" s="350" t="s">
        <v>384</v>
      </c>
      <c r="F162" s="350" t="s">
        <v>114</v>
      </c>
      <c r="G162" s="257" t="s">
        <v>385</v>
      </c>
      <c r="H162" s="261">
        <v>43794</v>
      </c>
      <c r="I162" s="261">
        <v>43797</v>
      </c>
      <c r="J162" s="261"/>
      <c r="K162" s="257"/>
      <c r="L162" s="257" t="s">
        <v>483</v>
      </c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</row>
    <row r="163" spans="1:47" x14ac:dyDescent="0.2">
      <c r="A163" s="351">
        <v>6</v>
      </c>
      <c r="B163" s="352">
        <v>2474685</v>
      </c>
      <c r="C163" s="353">
        <v>11980</v>
      </c>
      <c r="D163" s="352"/>
      <c r="E163" s="354" t="s">
        <v>140</v>
      </c>
      <c r="F163" s="354" t="s">
        <v>141</v>
      </c>
      <c r="G163" s="352" t="s">
        <v>386</v>
      </c>
      <c r="H163" s="355">
        <v>43795</v>
      </c>
      <c r="I163" s="355">
        <v>43797</v>
      </c>
      <c r="J163" s="355"/>
      <c r="K163" s="352"/>
      <c r="L163" s="352" t="s">
        <v>483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1:47" x14ac:dyDescent="0.2">
      <c r="A164" s="256">
        <v>7</v>
      </c>
      <c r="B164" s="257">
        <v>7197</v>
      </c>
      <c r="C164" s="258">
        <v>27177.9</v>
      </c>
      <c r="D164" s="257"/>
      <c r="E164" s="350" t="s">
        <v>387</v>
      </c>
      <c r="F164" s="350" t="s">
        <v>388</v>
      </c>
      <c r="G164" s="257" t="s">
        <v>389</v>
      </c>
      <c r="H164" s="261">
        <v>43795</v>
      </c>
      <c r="I164" s="261">
        <v>43797</v>
      </c>
      <c r="J164" s="261"/>
      <c r="K164" s="257"/>
      <c r="L164" s="257" t="s">
        <v>483</v>
      </c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</row>
    <row r="165" spans="1:47" x14ac:dyDescent="0.2">
      <c r="A165" s="351">
        <v>8</v>
      </c>
      <c r="B165" s="352">
        <v>2314</v>
      </c>
      <c r="C165" s="353">
        <v>6166.8</v>
      </c>
      <c r="D165" s="352"/>
      <c r="E165" s="354" t="s">
        <v>390</v>
      </c>
      <c r="F165" s="354" t="s">
        <v>297</v>
      </c>
      <c r="G165" s="352" t="s">
        <v>391</v>
      </c>
      <c r="H165" s="355">
        <v>43794</v>
      </c>
      <c r="I165" s="355">
        <v>43797</v>
      </c>
      <c r="J165" s="355"/>
      <c r="K165" s="352"/>
      <c r="L165" s="352" t="s">
        <v>483</v>
      </c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</row>
    <row r="166" spans="1:47" x14ac:dyDescent="0.2">
      <c r="A166" s="262"/>
      <c r="B166" s="263"/>
      <c r="C166" s="264">
        <f>SUM(C158:C165)</f>
        <v>61339.66</v>
      </c>
      <c r="D166" s="263"/>
      <c r="E166" s="263"/>
      <c r="F166" s="263"/>
      <c r="G166" s="263"/>
      <c r="H166" s="263"/>
      <c r="I166" s="263"/>
      <c r="J166" s="263"/>
      <c r="K166" s="263"/>
      <c r="L166" s="265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</row>
    <row r="167" spans="1:47" x14ac:dyDescent="0.2">
      <c r="A167" t="s">
        <v>86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47" x14ac:dyDescent="0.2"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1:47" x14ac:dyDescent="0.2"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</row>
    <row r="170" spans="1:47" x14ac:dyDescent="0.2"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</row>
    <row r="171" spans="1:47" x14ac:dyDescent="0.2"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</row>
    <row r="172" spans="1:47" x14ac:dyDescent="0.2"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</row>
    <row r="173" spans="1:47" x14ac:dyDescent="0.2"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</row>
    <row r="174" spans="1:47" x14ac:dyDescent="0.2"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</row>
    <row r="175" spans="1:47" x14ac:dyDescent="0.2"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</row>
    <row r="176" spans="1:47" x14ac:dyDescent="0.2"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</row>
    <row r="177" spans="13:47" x14ac:dyDescent="0.2"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</row>
    <row r="178" spans="13:47" x14ac:dyDescent="0.2"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79" spans="13:47" x14ac:dyDescent="0.2"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</row>
    <row r="180" spans="13:47" x14ac:dyDescent="0.2"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spans="13:47" x14ac:dyDescent="0.2"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</row>
    <row r="182" spans="13:47" x14ac:dyDescent="0.2"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</row>
    <row r="183" spans="13:47" x14ac:dyDescent="0.2"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</row>
    <row r="184" spans="13:47" x14ac:dyDescent="0.2"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</row>
    <row r="185" spans="13:47" x14ac:dyDescent="0.2"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</row>
    <row r="186" spans="13:47" x14ac:dyDescent="0.2"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</row>
    <row r="187" spans="13:47" x14ac:dyDescent="0.2"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</row>
    <row r="188" spans="13:47" x14ac:dyDescent="0.2"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</row>
    <row r="189" spans="13:47" x14ac:dyDescent="0.2"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</row>
    <row r="190" spans="13:47" x14ac:dyDescent="0.2"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</row>
    <row r="191" spans="13:47" x14ac:dyDescent="0.2"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</row>
    <row r="192" spans="13:47" x14ac:dyDescent="0.2"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</row>
    <row r="193" spans="13:47" x14ac:dyDescent="0.2"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</row>
    <row r="194" spans="13:47" x14ac:dyDescent="0.2"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</row>
    <row r="195" spans="13:47" x14ac:dyDescent="0.2"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</row>
    <row r="196" spans="13:47" x14ac:dyDescent="0.2"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</row>
    <row r="197" spans="13:47" x14ac:dyDescent="0.2"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</row>
    <row r="198" spans="13:47" x14ac:dyDescent="0.2"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</row>
    <row r="199" spans="13:47" x14ac:dyDescent="0.2"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</row>
    <row r="200" spans="13:47" x14ac:dyDescent="0.2"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</row>
    <row r="201" spans="13:47" x14ac:dyDescent="0.2"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</row>
    <row r="202" spans="13:47" x14ac:dyDescent="0.2"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</row>
    <row r="203" spans="13:47" x14ac:dyDescent="0.2"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</row>
    <row r="204" spans="13:47" x14ac:dyDescent="0.2"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</row>
    <row r="205" spans="13:47" x14ac:dyDescent="0.2"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</row>
    <row r="206" spans="13:47" x14ac:dyDescent="0.2"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</row>
    <row r="207" spans="13:47" x14ac:dyDescent="0.2"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</row>
    <row r="208" spans="13:47" x14ac:dyDescent="0.2"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</row>
    <row r="209" spans="13:47" x14ac:dyDescent="0.2"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</row>
    <row r="210" spans="13:47" x14ac:dyDescent="0.2"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</row>
    <row r="211" spans="13:47" x14ac:dyDescent="0.2"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</row>
    <row r="212" spans="13:47" x14ac:dyDescent="0.2"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</row>
    <row r="213" spans="13:47" x14ac:dyDescent="0.2"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</row>
    <row r="214" spans="13:47" x14ac:dyDescent="0.2"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</row>
    <row r="215" spans="13:47" x14ac:dyDescent="0.2"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</row>
    <row r="216" spans="13:47" x14ac:dyDescent="0.2"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</row>
    <row r="217" spans="13:47" x14ac:dyDescent="0.2"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</row>
    <row r="218" spans="13:47" x14ac:dyDescent="0.2"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</row>
    <row r="219" spans="13:47" x14ac:dyDescent="0.2"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</row>
    <row r="220" spans="13:47" x14ac:dyDescent="0.2"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</row>
    <row r="221" spans="13:47" x14ac:dyDescent="0.2"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</row>
    <row r="222" spans="13:47" x14ac:dyDescent="0.2"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</row>
    <row r="223" spans="13:47" x14ac:dyDescent="0.2"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</row>
    <row r="224" spans="13:47" x14ac:dyDescent="0.2"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</row>
    <row r="225" spans="13:47" x14ac:dyDescent="0.2"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</row>
    <row r="226" spans="13:47" x14ac:dyDescent="0.2"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</row>
    <row r="227" spans="13:47" x14ac:dyDescent="0.2"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</row>
    <row r="228" spans="13:47" x14ac:dyDescent="0.2"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</row>
    <row r="229" spans="13:47" x14ac:dyDescent="0.2"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</row>
    <row r="230" spans="13:47" x14ac:dyDescent="0.2"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</row>
    <row r="231" spans="13:47" x14ac:dyDescent="0.2"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</row>
    <row r="232" spans="13:47" x14ac:dyDescent="0.2"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</row>
    <row r="233" spans="13:47" x14ac:dyDescent="0.2"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</row>
    <row r="234" spans="13:47" x14ac:dyDescent="0.2"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</row>
    <row r="235" spans="13:47" x14ac:dyDescent="0.2"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</row>
    <row r="236" spans="13:47" x14ac:dyDescent="0.2"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</row>
    <row r="237" spans="13:47" x14ac:dyDescent="0.2"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</row>
    <row r="238" spans="13:47" x14ac:dyDescent="0.2"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</row>
    <row r="239" spans="13:47" x14ac:dyDescent="0.2"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</row>
    <row r="240" spans="13:47" x14ac:dyDescent="0.2"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</row>
    <row r="241" spans="13:47" x14ac:dyDescent="0.2"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</row>
    <row r="242" spans="13:47" x14ac:dyDescent="0.2"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</row>
    <row r="243" spans="13:47" x14ac:dyDescent="0.2"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</row>
    <row r="244" spans="13:47" x14ac:dyDescent="0.2"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</row>
    <row r="245" spans="13:47" x14ac:dyDescent="0.2"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</row>
    <row r="246" spans="13:47" x14ac:dyDescent="0.2"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</row>
    <row r="247" spans="13:47" x14ac:dyDescent="0.2"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</row>
    <row r="248" spans="13:47" x14ac:dyDescent="0.2"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</row>
    <row r="249" spans="13:47" x14ac:dyDescent="0.2"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</row>
    <row r="250" spans="13:47" x14ac:dyDescent="0.2"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</row>
    <row r="251" spans="13:47" x14ac:dyDescent="0.2"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</row>
    <row r="252" spans="13:47" x14ac:dyDescent="0.2"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</row>
    <row r="253" spans="13:47" x14ac:dyDescent="0.2"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</row>
    <row r="254" spans="13:47" x14ac:dyDescent="0.2"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</row>
    <row r="255" spans="13:47" x14ac:dyDescent="0.2"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</row>
    <row r="256" spans="13:47" x14ac:dyDescent="0.2"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</row>
    <row r="257" spans="13:47" x14ac:dyDescent="0.2"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</row>
    <row r="258" spans="13:47" x14ac:dyDescent="0.2"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</row>
    <row r="259" spans="13:47" x14ac:dyDescent="0.2"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</row>
    <row r="260" spans="13:47" x14ac:dyDescent="0.2"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</row>
    <row r="261" spans="13:47" x14ac:dyDescent="0.2"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</row>
    <row r="262" spans="13:47" x14ac:dyDescent="0.2"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</row>
    <row r="263" spans="13:47" x14ac:dyDescent="0.2"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</row>
    <row r="264" spans="13:47" x14ac:dyDescent="0.2"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</row>
    <row r="265" spans="13:47" x14ac:dyDescent="0.2"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</row>
    <row r="266" spans="13:47" x14ac:dyDescent="0.2"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</row>
    <row r="267" spans="13:47" x14ac:dyDescent="0.2"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</row>
    <row r="268" spans="13:47" x14ac:dyDescent="0.2"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</row>
    <row r="269" spans="13:47" x14ac:dyDescent="0.2"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</row>
    <row r="270" spans="13:47" x14ac:dyDescent="0.2"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</row>
    <row r="271" spans="13:47" x14ac:dyDescent="0.2"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</row>
    <row r="272" spans="13:47" x14ac:dyDescent="0.2"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</row>
    <row r="273" spans="13:47" x14ac:dyDescent="0.2"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</row>
    <row r="274" spans="13:47" x14ac:dyDescent="0.2"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</row>
    <row r="275" spans="13:47" x14ac:dyDescent="0.2"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</row>
    <row r="276" spans="13:47" x14ac:dyDescent="0.2"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</row>
    <row r="277" spans="13:47" x14ac:dyDescent="0.2"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</row>
    <row r="278" spans="13:47" x14ac:dyDescent="0.2"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</row>
    <row r="279" spans="13:47" x14ac:dyDescent="0.2"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</row>
    <row r="280" spans="13:47" x14ac:dyDescent="0.2"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</row>
    <row r="281" spans="13:47" x14ac:dyDescent="0.2"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</row>
    <row r="282" spans="13:47" x14ac:dyDescent="0.2"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</row>
    <row r="283" spans="13:47" x14ac:dyDescent="0.2"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</row>
    <row r="284" spans="13:47" x14ac:dyDescent="0.2"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</row>
    <row r="285" spans="13:47" x14ac:dyDescent="0.2"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</row>
    <row r="286" spans="13:47" x14ac:dyDescent="0.2"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</row>
    <row r="287" spans="13:47" x14ac:dyDescent="0.2"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</row>
    <row r="288" spans="13:47" x14ac:dyDescent="0.2"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</row>
    <row r="289" spans="13:47" x14ac:dyDescent="0.2"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</row>
    <row r="290" spans="13:47" x14ac:dyDescent="0.2"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</row>
    <row r="291" spans="13:47" x14ac:dyDescent="0.2"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</row>
    <row r="292" spans="13:47" x14ac:dyDescent="0.2"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</row>
    <row r="293" spans="13:47" x14ac:dyDescent="0.2"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</row>
    <row r="294" spans="13:47" x14ac:dyDescent="0.2"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</row>
    <row r="295" spans="13:47" x14ac:dyDescent="0.2"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</row>
    <row r="296" spans="13:47" x14ac:dyDescent="0.2"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</row>
    <row r="297" spans="13:47" x14ac:dyDescent="0.2"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</row>
    <row r="298" spans="13:47" x14ac:dyDescent="0.2"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</row>
    <row r="299" spans="13:47" x14ac:dyDescent="0.2"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</row>
    <row r="300" spans="13:47" x14ac:dyDescent="0.2"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</row>
    <row r="301" spans="13:47" x14ac:dyDescent="0.2"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</row>
    <row r="302" spans="13:47" x14ac:dyDescent="0.2"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</row>
    <row r="303" spans="13:47" x14ac:dyDescent="0.2"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</row>
    <row r="304" spans="13:47" x14ac:dyDescent="0.2"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</row>
    <row r="305" spans="13:47" x14ac:dyDescent="0.2"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</row>
    <row r="306" spans="13:47" x14ac:dyDescent="0.2"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</row>
    <row r="307" spans="13:47" x14ac:dyDescent="0.2"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</row>
    <row r="308" spans="13:47" x14ac:dyDescent="0.2"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</row>
    <row r="309" spans="13:47" x14ac:dyDescent="0.2"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</row>
    <row r="310" spans="13:47" x14ac:dyDescent="0.2"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</row>
    <row r="311" spans="13:47" x14ac:dyDescent="0.2"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</row>
    <row r="312" spans="13:47" x14ac:dyDescent="0.2"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</row>
    <row r="313" spans="13:47" x14ac:dyDescent="0.2"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</row>
    <row r="314" spans="13:47" x14ac:dyDescent="0.2"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</row>
    <row r="315" spans="13:47" x14ac:dyDescent="0.2"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</row>
    <row r="316" spans="13:47" x14ac:dyDescent="0.2"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</row>
    <row r="317" spans="13:47" x14ac:dyDescent="0.2"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</row>
    <row r="318" spans="13:47" x14ac:dyDescent="0.2"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</row>
    <row r="319" spans="13:47" x14ac:dyDescent="0.2"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</row>
    <row r="320" spans="13:47" x14ac:dyDescent="0.2"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</row>
    <row r="321" spans="13:47" x14ac:dyDescent="0.2"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</row>
    <row r="322" spans="13:47" x14ac:dyDescent="0.2"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</row>
    <row r="323" spans="13:47" x14ac:dyDescent="0.2"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</row>
    <row r="324" spans="13:47" x14ac:dyDescent="0.2"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</row>
    <row r="325" spans="13:47" x14ac:dyDescent="0.2"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</row>
    <row r="326" spans="13:47" x14ac:dyDescent="0.2"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</row>
    <row r="327" spans="13:47" x14ac:dyDescent="0.2"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</row>
    <row r="328" spans="13:47" x14ac:dyDescent="0.2"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</row>
    <row r="329" spans="13:47" x14ac:dyDescent="0.2"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</row>
    <row r="330" spans="13:47" x14ac:dyDescent="0.2"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</row>
    <row r="331" spans="13:47" x14ac:dyDescent="0.2"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</row>
    <row r="332" spans="13:47" x14ac:dyDescent="0.2"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</row>
    <row r="333" spans="13:47" x14ac:dyDescent="0.2"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</row>
    <row r="334" spans="13:47" x14ac:dyDescent="0.2"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</row>
    <row r="335" spans="13:47" x14ac:dyDescent="0.2"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</row>
    <row r="336" spans="13:47" x14ac:dyDescent="0.2"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</row>
    <row r="337" spans="13:47" x14ac:dyDescent="0.2"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</row>
    <row r="338" spans="13:47" x14ac:dyDescent="0.2"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</row>
    <row r="339" spans="13:47" x14ac:dyDescent="0.2"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</row>
    <row r="340" spans="13:47" x14ac:dyDescent="0.2"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</row>
    <row r="341" spans="13:47" x14ac:dyDescent="0.2"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</row>
    <row r="342" spans="13:47" x14ac:dyDescent="0.2"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</row>
    <row r="343" spans="13:47" x14ac:dyDescent="0.2"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</row>
    <row r="344" spans="13:47" x14ac:dyDescent="0.2"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</row>
    <row r="345" spans="13:47" x14ac:dyDescent="0.2"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</row>
    <row r="346" spans="13:47" x14ac:dyDescent="0.2"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</row>
    <row r="347" spans="13:47" x14ac:dyDescent="0.2"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</row>
    <row r="348" spans="13:47" x14ac:dyDescent="0.2"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</row>
    <row r="349" spans="13:47" x14ac:dyDescent="0.2"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</row>
    <row r="350" spans="13:47" x14ac:dyDescent="0.2"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</row>
    <row r="351" spans="13:47" x14ac:dyDescent="0.2"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</row>
    <row r="352" spans="13:47" x14ac:dyDescent="0.2"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</row>
    <row r="353" spans="13:47" x14ac:dyDescent="0.2"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</row>
    <row r="354" spans="13:47" x14ac:dyDescent="0.2"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</row>
    <row r="355" spans="13:47" x14ac:dyDescent="0.2"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</row>
    <row r="356" spans="13:47" x14ac:dyDescent="0.2"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</row>
    <row r="357" spans="13:47" x14ac:dyDescent="0.2"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</row>
    <row r="358" spans="13:47" x14ac:dyDescent="0.2"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</row>
    <row r="359" spans="13:47" x14ac:dyDescent="0.2"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</row>
    <row r="360" spans="13:47" x14ac:dyDescent="0.2"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</row>
    <row r="361" spans="13:47" x14ac:dyDescent="0.2"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</row>
    <row r="362" spans="13:47" x14ac:dyDescent="0.2"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</row>
    <row r="363" spans="13:47" x14ac:dyDescent="0.2"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</row>
    <row r="364" spans="13:47" x14ac:dyDescent="0.2"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</row>
    <row r="365" spans="13:47" x14ac:dyDescent="0.2"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</row>
    <row r="366" spans="13:47" x14ac:dyDescent="0.2"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</row>
    <row r="367" spans="13:47" x14ac:dyDescent="0.2"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</row>
    <row r="368" spans="13:47" x14ac:dyDescent="0.2"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</row>
    <row r="369" spans="13:47" x14ac:dyDescent="0.2"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</row>
    <row r="370" spans="13:47" x14ac:dyDescent="0.2"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</row>
    <row r="371" spans="13:47" x14ac:dyDescent="0.2"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</row>
    <row r="372" spans="13:47" x14ac:dyDescent="0.2"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</row>
    <row r="373" spans="13:47" x14ac:dyDescent="0.2"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</row>
    <row r="374" spans="13:47" x14ac:dyDescent="0.2"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</row>
    <row r="375" spans="13:47" x14ac:dyDescent="0.2"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</row>
    <row r="376" spans="13:47" x14ac:dyDescent="0.2"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</row>
    <row r="377" spans="13:47" x14ac:dyDescent="0.2"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</row>
    <row r="378" spans="13:47" x14ac:dyDescent="0.2"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</row>
    <row r="379" spans="13:47" x14ac:dyDescent="0.2"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</row>
    <row r="380" spans="13:47" x14ac:dyDescent="0.2"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</row>
    <row r="381" spans="13:47" x14ac:dyDescent="0.2"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</row>
    <row r="382" spans="13:47" x14ac:dyDescent="0.2"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</row>
    <row r="383" spans="13:47" x14ac:dyDescent="0.2"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</row>
    <row r="384" spans="13:47" x14ac:dyDescent="0.2"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</row>
    <row r="385" spans="13:47" x14ac:dyDescent="0.2"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</row>
    <row r="386" spans="13:47" x14ac:dyDescent="0.2"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</row>
    <row r="387" spans="13:47" x14ac:dyDescent="0.2"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</row>
    <row r="388" spans="13:47" x14ac:dyDescent="0.2"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</row>
    <row r="389" spans="13:47" x14ac:dyDescent="0.2"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</row>
    <row r="390" spans="13:47" x14ac:dyDescent="0.2"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</row>
    <row r="391" spans="13:47" x14ac:dyDescent="0.2"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</row>
    <row r="392" spans="13:47" x14ac:dyDescent="0.2"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</row>
    <row r="393" spans="13:47" x14ac:dyDescent="0.2"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</row>
    <row r="394" spans="13:47" x14ac:dyDescent="0.2"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</row>
    <row r="395" spans="13:47" x14ac:dyDescent="0.2"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</row>
    <row r="396" spans="13:47" x14ac:dyDescent="0.2"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</row>
    <row r="397" spans="13:47" x14ac:dyDescent="0.2"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</row>
    <row r="398" spans="13:47" x14ac:dyDescent="0.2"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</row>
    <row r="399" spans="13:47" x14ac:dyDescent="0.2"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</row>
    <row r="400" spans="13:47" x14ac:dyDescent="0.2"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</row>
    <row r="401" spans="13:47" x14ac:dyDescent="0.2"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</row>
    <row r="402" spans="13:47" x14ac:dyDescent="0.2"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</row>
    <row r="403" spans="13:47" x14ac:dyDescent="0.2"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</row>
    <row r="404" spans="13:47" x14ac:dyDescent="0.2"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</row>
    <row r="405" spans="13:47" x14ac:dyDescent="0.2"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</row>
    <row r="406" spans="13:47" x14ac:dyDescent="0.2"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</row>
    <row r="407" spans="13:47" x14ac:dyDescent="0.2"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</row>
    <row r="408" spans="13:47" x14ac:dyDescent="0.2"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</row>
    <row r="409" spans="13:47" x14ac:dyDescent="0.2"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</row>
    <row r="410" spans="13:47" x14ac:dyDescent="0.2"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</row>
    <row r="411" spans="13:47" x14ac:dyDescent="0.2"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</row>
    <row r="412" spans="13:47" x14ac:dyDescent="0.2"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</row>
    <row r="413" spans="13:47" x14ac:dyDescent="0.2"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</row>
    <row r="414" spans="13:47" x14ac:dyDescent="0.2"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</row>
    <row r="415" spans="13:47" x14ac:dyDescent="0.2"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</row>
    <row r="416" spans="13:47" x14ac:dyDescent="0.2"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</row>
    <row r="417" spans="13:47" x14ac:dyDescent="0.2"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</row>
    <row r="418" spans="13:47" x14ac:dyDescent="0.2"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</row>
    <row r="419" spans="13:47" x14ac:dyDescent="0.2"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</row>
    <row r="420" spans="13:47" x14ac:dyDescent="0.2"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</row>
    <row r="421" spans="13:47" x14ac:dyDescent="0.2"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</row>
    <row r="422" spans="13:47" x14ac:dyDescent="0.2"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</row>
    <row r="423" spans="13:47" x14ac:dyDescent="0.2"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</row>
    <row r="424" spans="13:47" x14ac:dyDescent="0.2"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</row>
    <row r="425" spans="13:47" x14ac:dyDescent="0.2"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</row>
    <row r="426" spans="13:47" x14ac:dyDescent="0.2"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</row>
    <row r="427" spans="13:47" x14ac:dyDescent="0.2"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</row>
    <row r="428" spans="13:47" x14ac:dyDescent="0.2"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</row>
    <row r="429" spans="13:47" x14ac:dyDescent="0.2"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</row>
    <row r="430" spans="13:47" x14ac:dyDescent="0.2"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</row>
    <row r="431" spans="13:47" x14ac:dyDescent="0.2"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</row>
    <row r="432" spans="13:47" x14ac:dyDescent="0.2"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</row>
    <row r="433" spans="13:47" x14ac:dyDescent="0.2"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</row>
    <row r="434" spans="13:47" x14ac:dyDescent="0.2"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</row>
    <row r="435" spans="13:47" x14ac:dyDescent="0.2"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</row>
    <row r="436" spans="13:47" x14ac:dyDescent="0.2"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</row>
    <row r="437" spans="13:47" x14ac:dyDescent="0.2"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</row>
    <row r="438" spans="13:47" x14ac:dyDescent="0.2"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</row>
    <row r="439" spans="13:47" x14ac:dyDescent="0.2"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</row>
    <row r="440" spans="13:47" x14ac:dyDescent="0.2"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</row>
    <row r="441" spans="13:47" x14ac:dyDescent="0.2"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</row>
    <row r="442" spans="13:47" x14ac:dyDescent="0.2"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</row>
    <row r="443" spans="13:47" x14ac:dyDescent="0.2"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</row>
    <row r="444" spans="13:47" x14ac:dyDescent="0.2"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</row>
    <row r="445" spans="13:47" x14ac:dyDescent="0.2"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</row>
    <row r="446" spans="13:47" x14ac:dyDescent="0.2"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</row>
    <row r="447" spans="13:47" x14ac:dyDescent="0.2"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</row>
    <row r="448" spans="13:47" x14ac:dyDescent="0.2"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</row>
    <row r="449" spans="13:47" x14ac:dyDescent="0.2"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</row>
    <row r="450" spans="13:47" x14ac:dyDescent="0.2"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</row>
    <row r="451" spans="13:47" x14ac:dyDescent="0.2"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</row>
    <row r="452" spans="13:47" x14ac:dyDescent="0.2"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</row>
    <row r="453" spans="13:47" x14ac:dyDescent="0.2"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</row>
    <row r="454" spans="13:47" x14ac:dyDescent="0.2"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</row>
    <row r="455" spans="13:47" x14ac:dyDescent="0.2"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</row>
    <row r="456" spans="13:47" x14ac:dyDescent="0.2"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</row>
    <row r="457" spans="13:47" x14ac:dyDescent="0.2"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</row>
    <row r="458" spans="13:47" x14ac:dyDescent="0.2"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</row>
    <row r="459" spans="13:47" x14ac:dyDescent="0.2"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</row>
    <row r="460" spans="13:47" x14ac:dyDescent="0.2"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</row>
    <row r="461" spans="13:47" x14ac:dyDescent="0.2"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</row>
    <row r="462" spans="13:47" x14ac:dyDescent="0.2"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</row>
    <row r="463" spans="13:47" x14ac:dyDescent="0.2"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</row>
    <row r="464" spans="13:47" x14ac:dyDescent="0.2"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</row>
    <row r="465" spans="13:47" x14ac:dyDescent="0.2"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</row>
    <row r="466" spans="13:47" x14ac:dyDescent="0.2"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</row>
    <row r="467" spans="13:47" x14ac:dyDescent="0.2"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</row>
    <row r="468" spans="13:47" x14ac:dyDescent="0.2"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</row>
    <row r="469" spans="13:47" x14ac:dyDescent="0.2"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</row>
    <row r="470" spans="13:47" x14ac:dyDescent="0.2"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</row>
    <row r="471" spans="13:47" x14ac:dyDescent="0.2"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</row>
    <row r="472" spans="13:47" x14ac:dyDescent="0.2"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</row>
    <row r="473" spans="13:47" x14ac:dyDescent="0.2"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</row>
    <row r="474" spans="13:47" x14ac:dyDescent="0.2"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</row>
    <row r="475" spans="13:47" x14ac:dyDescent="0.2"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</row>
    <row r="476" spans="13:47" x14ac:dyDescent="0.2"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</row>
    <row r="477" spans="13:47" x14ac:dyDescent="0.2"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</row>
    <row r="478" spans="13:47" x14ac:dyDescent="0.2"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</row>
    <row r="479" spans="13:47" x14ac:dyDescent="0.2"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</row>
    <row r="480" spans="13:47" x14ac:dyDescent="0.2"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</row>
    <row r="481" spans="13:47" x14ac:dyDescent="0.2"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</row>
    <row r="482" spans="13:47" x14ac:dyDescent="0.2"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</row>
    <row r="483" spans="13:47" x14ac:dyDescent="0.2"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</row>
    <row r="484" spans="13:47" x14ac:dyDescent="0.2"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</row>
    <row r="485" spans="13:47" x14ac:dyDescent="0.2"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</row>
    <row r="486" spans="13:47" x14ac:dyDescent="0.2"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</row>
    <row r="487" spans="13:47" x14ac:dyDescent="0.2"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</row>
    <row r="488" spans="13:47" x14ac:dyDescent="0.2"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</row>
    <row r="489" spans="13:47" x14ac:dyDescent="0.2"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</row>
    <row r="490" spans="13:47" x14ac:dyDescent="0.2"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</row>
    <row r="491" spans="13:47" x14ac:dyDescent="0.2"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</row>
    <row r="492" spans="13:47" x14ac:dyDescent="0.2"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</row>
    <row r="493" spans="13:47" x14ac:dyDescent="0.2"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</row>
    <row r="494" spans="13:47" x14ac:dyDescent="0.2"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</row>
    <row r="495" spans="13:47" x14ac:dyDescent="0.2"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</row>
    <row r="496" spans="13:47" x14ac:dyDescent="0.2"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</row>
    <row r="497" spans="13:47" x14ac:dyDescent="0.2"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</row>
    <row r="498" spans="13:47" x14ac:dyDescent="0.2"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</row>
    <row r="499" spans="13:47" x14ac:dyDescent="0.2"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</row>
    <row r="500" spans="13:47" x14ac:dyDescent="0.2"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</row>
    <row r="501" spans="13:47" x14ac:dyDescent="0.2"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</row>
  </sheetData>
  <mergeCells count="10">
    <mergeCell ref="A156:L156"/>
    <mergeCell ref="A1:L2"/>
    <mergeCell ref="A14:L14"/>
    <mergeCell ref="A53:L53"/>
    <mergeCell ref="A58:L58"/>
    <mergeCell ref="A144:L144"/>
    <mergeCell ref="A66:L66"/>
    <mergeCell ref="A74:L74"/>
    <mergeCell ref="A139:L139"/>
    <mergeCell ref="A3:L3"/>
  </mergeCells>
  <pageMargins left="0.511811024" right="0.511811024" top="0.78740157499999996" bottom="0.78740157499999996" header="0.31496062000000002" footer="0.31496062000000002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H64"/>
  <sheetViews>
    <sheetView showGridLines="0" showRowColHeaders="0" workbookViewId="0">
      <selection sqref="A1:AH9"/>
    </sheetView>
  </sheetViews>
  <sheetFormatPr defaultRowHeight="12.75" x14ac:dyDescent="0.2"/>
  <sheetData>
    <row r="1" spans="1:34" ht="34.5" customHeight="1" x14ac:dyDescent="0.2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</row>
    <row r="2" spans="1:34" x14ac:dyDescent="0.2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34" x14ac:dyDescent="0.2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</row>
    <row r="4" spans="1:34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</row>
    <row r="5" spans="1:34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</row>
    <row r="6" spans="1:34" x14ac:dyDescent="0.2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</row>
    <row r="7" spans="1:34" x14ac:dyDescent="0.2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</row>
    <row r="8" spans="1:34" x14ac:dyDescent="0.2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</row>
    <row r="9" spans="1:34" x14ac:dyDescent="0.2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</row>
    <row r="10" spans="1:34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</row>
    <row r="12" spans="1:34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</row>
    <row r="13" spans="1:34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</row>
    <row r="16" spans="1:34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</row>
    <row r="18" spans="1:34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</row>
    <row r="19" spans="1:34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</row>
    <row r="20" spans="1:34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1" spans="1:34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</row>
    <row r="22" spans="1:34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</row>
    <row r="23" spans="1:34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</row>
    <row r="24" spans="1:34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</row>
    <row r="25" spans="1:34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</row>
    <row r="26" spans="1:34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</row>
    <row r="27" spans="1:34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</row>
    <row r="28" spans="1:34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</row>
    <row r="29" spans="1:34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</row>
    <row r="30" spans="1:34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4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</row>
    <row r="32" spans="1:34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</row>
    <row r="33" spans="1:34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</row>
    <row r="34" spans="1:34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</row>
    <row r="35" spans="1:34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</row>
    <row r="36" spans="1:34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</row>
    <row r="37" spans="1:34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</row>
    <row r="38" spans="1:34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</row>
    <row r="39" spans="1:34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</row>
    <row r="40" spans="1:34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</row>
    <row r="41" spans="1:34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</row>
    <row r="42" spans="1:34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</row>
    <row r="43" spans="1:34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</row>
    <row r="44" spans="1:34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</row>
    <row r="45" spans="1:34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</row>
    <row r="46" spans="1:34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</row>
    <row r="47" spans="1:34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</row>
    <row r="48" spans="1:34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</row>
    <row r="49" spans="1:34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</row>
    <row r="50" spans="1:34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</row>
    <row r="51" spans="1:34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</row>
    <row r="52" spans="1:34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</row>
    <row r="53" spans="1:34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</row>
    <row r="54" spans="1:34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</row>
    <row r="55" spans="1:34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</row>
    <row r="56" spans="1:34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</row>
    <row r="57" spans="1:34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</row>
    <row r="58" spans="1:34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</row>
    <row r="59" spans="1:34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</row>
    <row r="60" spans="1:34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</row>
    <row r="61" spans="1:34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</row>
    <row r="62" spans="1:34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</row>
    <row r="63" spans="1:34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</row>
    <row r="64" spans="1:34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</row>
  </sheetData>
  <mergeCells count="1">
    <mergeCell ref="A1:AH9"/>
  </mergeCells>
  <pageMargins left="0.51181102362204722" right="0.51181102362204722" top="0.78740157480314965" bottom="0.78740157480314965" header="0.31496062992125984" footer="0.31496062992125984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P26"/>
  <sheetViews>
    <sheetView workbookViewId="0">
      <selection activeCell="A3" sqref="A3:L3"/>
    </sheetView>
  </sheetViews>
  <sheetFormatPr defaultRowHeight="12.75" x14ac:dyDescent="0.2"/>
  <cols>
    <col min="1" max="1" width="9.33203125" customWidth="1"/>
    <col min="2" max="2" width="19.83203125" customWidth="1"/>
    <col min="3" max="3" width="18.83203125" customWidth="1"/>
    <col min="4" max="4" width="17.33203125" customWidth="1"/>
    <col min="5" max="5" width="20" customWidth="1"/>
    <col min="6" max="6" width="11" customWidth="1"/>
    <col min="7" max="7" width="16.5" customWidth="1"/>
    <col min="8" max="8" width="17.83203125" customWidth="1"/>
    <col min="9" max="9" width="18.33203125" customWidth="1"/>
    <col min="10" max="10" width="16.6640625" customWidth="1"/>
    <col min="11" max="11" width="18.5" customWidth="1"/>
    <col min="12" max="12" width="11.33203125" customWidth="1"/>
    <col min="13" max="13" width="10.5" customWidth="1"/>
  </cols>
  <sheetData>
    <row r="1" spans="1:14" ht="18.75" customHeight="1" x14ac:dyDescent="0.2">
      <c r="A1" s="301" t="s">
        <v>485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9"/>
      <c r="N1" s="9"/>
    </row>
    <row r="2" spans="1:14" ht="57.75" customHeight="1" x14ac:dyDescent="0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17"/>
      <c r="N2" s="17"/>
    </row>
    <row r="3" spans="1:14" ht="16.5" customHeight="1" x14ac:dyDescent="0.2">
      <c r="A3" s="307" t="s">
        <v>392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8"/>
      <c r="M3" s="18"/>
      <c r="N3" s="18"/>
    </row>
    <row r="4" spans="1:14" ht="12.75" customHeight="1" x14ac:dyDescent="0.2">
      <c r="A4" s="6" t="s">
        <v>393</v>
      </c>
      <c r="B4" s="6" t="s">
        <v>394</v>
      </c>
      <c r="C4" s="166" t="s">
        <v>395</v>
      </c>
      <c r="D4" s="6" t="s">
        <v>396</v>
      </c>
      <c r="E4" s="6" t="s">
        <v>397</v>
      </c>
      <c r="F4" s="6" t="s">
        <v>398</v>
      </c>
      <c r="G4" s="6" t="s">
        <v>399</v>
      </c>
      <c r="H4" s="166" t="s">
        <v>400</v>
      </c>
      <c r="I4" s="166" t="s">
        <v>401</v>
      </c>
      <c r="J4" s="10" t="s">
        <v>10</v>
      </c>
      <c r="K4" s="6" t="s">
        <v>402</v>
      </c>
      <c r="L4" s="167" t="s">
        <v>403</v>
      </c>
      <c r="M4" s="18"/>
      <c r="N4" s="18"/>
    </row>
    <row r="5" spans="1:14" ht="13.5" customHeight="1" x14ac:dyDescent="0.2">
      <c r="A5" s="1">
        <v>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9"/>
      <c r="M5" s="18"/>
      <c r="N5" s="18"/>
    </row>
    <row r="6" spans="1:14" ht="13.5" customHeight="1" x14ac:dyDescent="0.2">
      <c r="A6" s="2">
        <v>2</v>
      </c>
      <c r="B6" s="170"/>
      <c r="C6" s="170"/>
      <c r="D6" s="171"/>
      <c r="E6" s="171"/>
      <c r="F6" s="171"/>
      <c r="G6" s="171"/>
      <c r="H6" s="171"/>
      <c r="I6" s="171"/>
      <c r="J6" s="171"/>
      <c r="K6" s="170"/>
      <c r="L6" s="172"/>
      <c r="M6" s="18"/>
      <c r="N6" s="18"/>
    </row>
    <row r="7" spans="1:14" ht="15" customHeight="1" x14ac:dyDescent="0.2">
      <c r="A7" s="173">
        <v>3</v>
      </c>
      <c r="B7" s="174"/>
      <c r="C7" s="174"/>
      <c r="D7" s="175"/>
      <c r="E7" s="175"/>
      <c r="F7" s="175"/>
      <c r="G7" s="175"/>
      <c r="H7" s="175"/>
      <c r="I7" s="175"/>
      <c r="J7" s="175"/>
      <c r="K7" s="174"/>
      <c r="L7" s="176"/>
      <c r="M7" s="18"/>
      <c r="N7" s="18"/>
    </row>
    <row r="8" spans="1:14" ht="12.75" customHeight="1" x14ac:dyDescent="0.2">
      <c r="A8" s="21">
        <v>4</v>
      </c>
      <c r="B8" s="177"/>
      <c r="C8" s="177"/>
      <c r="D8" s="178"/>
      <c r="E8" s="178"/>
      <c r="F8" s="178"/>
      <c r="G8" s="178"/>
      <c r="H8" s="178"/>
      <c r="I8" s="178"/>
      <c r="J8" s="178"/>
      <c r="K8" s="177"/>
      <c r="L8" s="179"/>
      <c r="M8" s="18"/>
      <c r="N8" s="18"/>
    </row>
    <row r="9" spans="1:14" ht="12.75" customHeight="1" x14ac:dyDescent="0.2">
      <c r="A9" s="180">
        <v>5</v>
      </c>
      <c r="B9" s="168"/>
      <c r="C9" s="168"/>
      <c r="D9" s="181"/>
      <c r="E9" s="181"/>
      <c r="F9" s="181"/>
      <c r="G9" s="181"/>
      <c r="H9" s="181"/>
      <c r="I9" s="181"/>
      <c r="J9" s="181"/>
      <c r="K9" s="168"/>
      <c r="L9" s="169"/>
      <c r="M9" s="18"/>
      <c r="N9" s="18"/>
    </row>
    <row r="10" spans="1:14" ht="12.75" customHeight="1" x14ac:dyDescent="0.2">
      <c r="A10" s="20">
        <v>6</v>
      </c>
      <c r="B10" s="182"/>
      <c r="C10" s="182"/>
      <c r="D10" s="178"/>
      <c r="E10" s="178"/>
      <c r="F10" s="178"/>
      <c r="G10" s="178"/>
      <c r="H10" s="178"/>
      <c r="I10" s="178"/>
      <c r="J10" s="178"/>
      <c r="K10" s="182"/>
      <c r="L10" s="183"/>
      <c r="M10" s="18"/>
      <c r="N10" s="18"/>
    </row>
    <row r="11" spans="1:14" ht="12.75" customHeight="1" x14ac:dyDescent="0.2">
      <c r="A11" s="173">
        <v>7</v>
      </c>
      <c r="B11" s="174"/>
      <c r="C11" s="174"/>
      <c r="D11" s="175"/>
      <c r="E11" s="175"/>
      <c r="F11" s="175"/>
      <c r="G11" s="175"/>
      <c r="H11" s="175"/>
      <c r="I11" s="175"/>
      <c r="J11" s="175"/>
      <c r="K11" s="174"/>
      <c r="L11" s="176"/>
      <c r="M11" s="18"/>
      <c r="N11" s="18"/>
    </row>
    <row r="12" spans="1:14" ht="15" customHeight="1" x14ac:dyDescent="0.2">
      <c r="A12" s="184">
        <v>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3"/>
      <c r="M12" s="18"/>
      <c r="N12" s="18"/>
    </row>
    <row r="13" spans="1:14" ht="12.75" customHeight="1" x14ac:dyDescent="0.2">
      <c r="A13" s="173">
        <v>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6"/>
      <c r="M13" s="18"/>
      <c r="N13" s="18"/>
    </row>
    <row r="14" spans="1:14" ht="12.75" customHeight="1" x14ac:dyDescent="0.2">
      <c r="A14" s="20">
        <v>10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  <c r="M14" s="18"/>
      <c r="N14" s="18"/>
    </row>
    <row r="15" spans="1:14" ht="15" customHeight="1" x14ac:dyDescent="0.2">
      <c r="A15" s="185"/>
      <c r="B15" s="185"/>
      <c r="C15" s="186">
        <f>SUM(C5:C14)</f>
        <v>0</v>
      </c>
      <c r="D15" s="185"/>
      <c r="E15" s="185"/>
      <c r="F15" s="185"/>
      <c r="G15" s="185"/>
      <c r="H15" s="185"/>
      <c r="I15" s="185"/>
      <c r="J15" s="185"/>
      <c r="K15" s="185"/>
      <c r="L15" s="187"/>
      <c r="M15" s="18"/>
      <c r="N15" s="18"/>
    </row>
    <row r="16" spans="1:14" x14ac:dyDescent="0.2">
      <c r="A16" s="22" t="s">
        <v>86</v>
      </c>
      <c r="D16" s="12"/>
      <c r="E16" s="12"/>
      <c r="F16" s="12"/>
      <c r="G16" s="12"/>
      <c r="H16" s="12"/>
      <c r="I16" s="12"/>
      <c r="J16" s="12"/>
      <c r="K16" s="12"/>
      <c r="L16" s="16"/>
      <c r="M16" s="12"/>
      <c r="N16" s="12"/>
    </row>
    <row r="17" spans="1:1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6" spans="1:16" x14ac:dyDescent="0.2">
      <c r="P26" s="11"/>
    </row>
  </sheetData>
  <mergeCells count="2">
    <mergeCell ref="A1:L2"/>
    <mergeCell ref="A3:L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CV64"/>
  <sheetViews>
    <sheetView zoomScale="80" zoomScaleNormal="80" workbookViewId="0">
      <selection activeCell="E24" sqref="E24"/>
    </sheetView>
  </sheetViews>
  <sheetFormatPr defaultRowHeight="12.75" x14ac:dyDescent="0.2"/>
  <cols>
    <col min="1" max="1" width="14.5" customWidth="1"/>
    <col min="2" max="2" width="52.1640625" customWidth="1"/>
    <col min="3" max="3" width="21.5" customWidth="1"/>
    <col min="4" max="4" width="19.33203125" customWidth="1"/>
    <col min="5" max="5" width="89.33203125" customWidth="1"/>
    <col min="6" max="6" width="31.1640625" customWidth="1"/>
    <col min="7" max="7" width="29.33203125" customWidth="1"/>
    <col min="8" max="8" width="17.1640625" customWidth="1"/>
    <col min="9" max="9" width="20" customWidth="1"/>
    <col min="10" max="10" width="18" customWidth="1"/>
    <col min="11" max="11" width="63" customWidth="1"/>
    <col min="12" max="12" width="20.33203125" customWidth="1"/>
  </cols>
  <sheetData>
    <row r="1" spans="1:66" x14ac:dyDescent="0.2">
      <c r="A1" s="301" t="s">
        <v>485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66" ht="77.2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66" ht="19.5" customHeight="1" x14ac:dyDescent="0.2">
      <c r="A3" s="300" t="s">
        <v>404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66" ht="38.25" x14ac:dyDescent="0.2">
      <c r="A4" s="3" t="s">
        <v>1</v>
      </c>
      <c r="B4" s="4" t="s">
        <v>2</v>
      </c>
      <c r="C4" s="79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79" t="s">
        <v>8</v>
      </c>
      <c r="I4" s="79" t="s">
        <v>9</v>
      </c>
      <c r="J4" s="4" t="s">
        <v>10</v>
      </c>
      <c r="K4" s="4" t="s">
        <v>11</v>
      </c>
      <c r="L4" s="80" t="s">
        <v>12</v>
      </c>
    </row>
    <row r="5" spans="1:66" x14ac:dyDescent="0.2">
      <c r="A5" s="49">
        <v>1</v>
      </c>
      <c r="B5" s="132">
        <v>228</v>
      </c>
      <c r="C5" s="43">
        <v>7605</v>
      </c>
      <c r="D5" s="44" t="s">
        <v>405</v>
      </c>
      <c r="E5" s="45" t="s">
        <v>406</v>
      </c>
      <c r="F5" s="45" t="s">
        <v>407</v>
      </c>
      <c r="G5" s="45" t="s">
        <v>408</v>
      </c>
      <c r="H5" s="46">
        <v>43777</v>
      </c>
      <c r="I5" s="46">
        <v>43780</v>
      </c>
      <c r="J5" s="46">
        <v>43789</v>
      </c>
      <c r="K5" s="45"/>
      <c r="L5" s="45" t="s">
        <v>18</v>
      </c>
    </row>
    <row r="6" spans="1:66" x14ac:dyDescent="0.2">
      <c r="A6" s="81"/>
      <c r="B6" s="82"/>
      <c r="C6" s="83">
        <f>SUM(C5:C5)</f>
        <v>7605</v>
      </c>
      <c r="D6" s="82"/>
      <c r="E6" s="82"/>
      <c r="F6" s="82"/>
      <c r="G6" s="82"/>
      <c r="H6" s="82"/>
      <c r="I6" s="82"/>
      <c r="J6" s="82"/>
      <c r="K6" s="82"/>
      <c r="L6" s="84"/>
    </row>
    <row r="7" spans="1:66" x14ac:dyDescent="0.2">
      <c r="A7" s="19"/>
      <c r="B7" s="19"/>
      <c r="C7" s="85"/>
      <c r="D7" s="19"/>
      <c r="E7" s="19"/>
      <c r="F7" s="19"/>
      <c r="G7" s="19"/>
      <c r="H7" s="85"/>
      <c r="I7" s="85"/>
      <c r="J7" s="85"/>
      <c r="K7" s="19"/>
      <c r="L7" s="85"/>
    </row>
    <row r="8" spans="1:66" x14ac:dyDescent="0.2">
      <c r="A8" s="300" t="s">
        <v>486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</row>
    <row r="9" spans="1:66" ht="38.25" x14ac:dyDescent="0.2">
      <c r="A9" s="3" t="s">
        <v>1</v>
      </c>
      <c r="B9" s="4" t="s">
        <v>2</v>
      </c>
      <c r="C9" s="79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79" t="s">
        <v>8</v>
      </c>
      <c r="I9" s="79" t="s">
        <v>9</v>
      </c>
      <c r="J9" s="4" t="s">
        <v>10</v>
      </c>
      <c r="K9" s="4" t="s">
        <v>11</v>
      </c>
      <c r="L9" s="80" t="s">
        <v>12</v>
      </c>
    </row>
    <row r="10" spans="1:66" x14ac:dyDescent="0.2">
      <c r="A10" s="40">
        <v>1</v>
      </c>
      <c r="B10" s="400">
        <v>1613</v>
      </c>
      <c r="C10" s="399">
        <v>262190.95</v>
      </c>
      <c r="D10" s="363" t="s">
        <v>74</v>
      </c>
      <c r="E10" s="364" t="s">
        <v>75</v>
      </c>
      <c r="F10" s="364" t="s">
        <v>76</v>
      </c>
      <c r="G10" s="362" t="s">
        <v>77</v>
      </c>
      <c r="H10" s="365">
        <v>43797</v>
      </c>
      <c r="I10" s="365">
        <v>43797</v>
      </c>
      <c r="J10" s="365"/>
      <c r="K10" s="362"/>
      <c r="L10" s="362" t="s">
        <v>483</v>
      </c>
    </row>
    <row r="11" spans="1:66" x14ac:dyDescent="0.2">
      <c r="A11" s="81"/>
      <c r="B11" s="82"/>
      <c r="C11" s="83">
        <f>SUM(C10:C10)</f>
        <v>262190.95</v>
      </c>
      <c r="D11" s="82"/>
      <c r="E11" s="82"/>
      <c r="F11" s="82"/>
      <c r="G11" s="82"/>
      <c r="H11" s="82"/>
      <c r="I11" s="82"/>
      <c r="J11" s="82"/>
      <c r="K11" s="82"/>
      <c r="L11" s="84"/>
    </row>
    <row r="12" spans="1:66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66" x14ac:dyDescent="0.2">
      <c r="A13" s="300" t="s">
        <v>410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</row>
    <row r="14" spans="1:66" ht="38.25" x14ac:dyDescent="0.2">
      <c r="A14" s="3" t="s">
        <v>1</v>
      </c>
      <c r="B14" s="4" t="s">
        <v>2</v>
      </c>
      <c r="C14" s="79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79" t="s">
        <v>8</v>
      </c>
      <c r="I14" s="79" t="s">
        <v>9</v>
      </c>
      <c r="J14" s="4" t="s">
        <v>10</v>
      </c>
      <c r="K14" s="4" t="s">
        <v>11</v>
      </c>
      <c r="L14" s="80" t="s">
        <v>12</v>
      </c>
    </row>
    <row r="15" spans="1:66" x14ac:dyDescent="0.2">
      <c r="A15" s="71">
        <v>1</v>
      </c>
      <c r="B15" s="45">
        <v>33460697</v>
      </c>
      <c r="C15" s="139">
        <v>4174.47</v>
      </c>
      <c r="D15" s="44" t="s">
        <v>30</v>
      </c>
      <c r="E15" s="71" t="s">
        <v>31</v>
      </c>
      <c r="F15" s="71" t="s">
        <v>32</v>
      </c>
      <c r="G15" s="71" t="s">
        <v>33</v>
      </c>
      <c r="H15" s="73">
        <v>43770</v>
      </c>
      <c r="I15" s="73">
        <v>43776</v>
      </c>
      <c r="J15" s="73">
        <v>43787</v>
      </c>
      <c r="K15" s="45"/>
      <c r="L15" s="45" t="s">
        <v>18</v>
      </c>
    </row>
    <row r="16" spans="1:66" s="137" customFormat="1" x14ac:dyDescent="0.2">
      <c r="A16" s="143">
        <v>2</v>
      </c>
      <c r="B16" s="144">
        <v>30406</v>
      </c>
      <c r="C16" s="77">
        <v>256.73</v>
      </c>
      <c r="D16" s="147" t="s">
        <v>411</v>
      </c>
      <c r="E16" s="26" t="s">
        <v>412</v>
      </c>
      <c r="F16" s="26" t="s">
        <v>413</v>
      </c>
      <c r="G16" s="26" t="s">
        <v>414</v>
      </c>
      <c r="H16" s="28">
        <v>43776</v>
      </c>
      <c r="I16" s="28">
        <v>43777</v>
      </c>
      <c r="J16" s="28">
        <v>43788</v>
      </c>
      <c r="K16" s="26"/>
      <c r="L16" s="26" t="s">
        <v>18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100" s="138" customFormat="1" x14ac:dyDescent="0.2">
      <c r="A17" s="142">
        <v>3</v>
      </c>
      <c r="B17" s="45">
        <v>2137</v>
      </c>
      <c r="C17" s="139">
        <v>3000</v>
      </c>
      <c r="D17" s="146" t="s">
        <v>56</v>
      </c>
      <c r="E17" s="45" t="s">
        <v>415</v>
      </c>
      <c r="F17" s="45" t="s">
        <v>416</v>
      </c>
      <c r="G17" s="45" t="s">
        <v>417</v>
      </c>
      <c r="H17" s="46">
        <v>43776</v>
      </c>
      <c r="I17" s="46">
        <v>43777</v>
      </c>
      <c r="J17" s="46">
        <v>43788</v>
      </c>
      <c r="K17" s="45"/>
      <c r="L17" s="45" t="s">
        <v>18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100" x14ac:dyDescent="0.2">
      <c r="A18" s="31">
        <v>4</v>
      </c>
      <c r="B18" s="26">
        <v>12</v>
      </c>
      <c r="C18" s="77">
        <v>16594.07</v>
      </c>
      <c r="D18" s="243" t="s">
        <v>418</v>
      </c>
      <c r="E18" s="26" t="s">
        <v>419</v>
      </c>
      <c r="F18" s="26" t="s">
        <v>420</v>
      </c>
      <c r="G18" s="26" t="s">
        <v>421</v>
      </c>
      <c r="H18" s="28">
        <v>43782</v>
      </c>
      <c r="I18" s="28">
        <v>43782</v>
      </c>
      <c r="J18" s="28">
        <v>43789</v>
      </c>
      <c r="K18" s="26"/>
      <c r="L18" s="26" t="s">
        <v>18</v>
      </c>
    </row>
    <row r="19" spans="1:100" s="137" customFormat="1" x14ac:dyDescent="0.2">
      <c r="A19" s="142">
        <v>5</v>
      </c>
      <c r="B19" s="149" t="s">
        <v>422</v>
      </c>
      <c r="C19" s="139">
        <v>251860.22</v>
      </c>
      <c r="D19" s="146" t="s">
        <v>423</v>
      </c>
      <c r="E19" s="45" t="s">
        <v>424</v>
      </c>
      <c r="F19" s="45" t="s">
        <v>76</v>
      </c>
      <c r="G19" s="45" t="s">
        <v>425</v>
      </c>
      <c r="H19" s="46">
        <v>43777</v>
      </c>
      <c r="I19" s="46">
        <v>43787</v>
      </c>
      <c r="J19" s="46">
        <v>43791</v>
      </c>
      <c r="K19" s="45"/>
      <c r="L19" s="45" t="s">
        <v>18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x14ac:dyDescent="0.2">
      <c r="A20" s="31">
        <v>6</v>
      </c>
      <c r="B20" s="242">
        <v>876842</v>
      </c>
      <c r="C20" s="77">
        <v>2907.52</v>
      </c>
      <c r="D20" s="243" t="s">
        <v>426</v>
      </c>
      <c r="E20" s="26" t="s">
        <v>427</v>
      </c>
      <c r="F20" s="26" t="s">
        <v>428</v>
      </c>
      <c r="G20" s="26" t="s">
        <v>429</v>
      </c>
      <c r="H20" s="28">
        <v>43776</v>
      </c>
      <c r="I20" s="28">
        <v>43789</v>
      </c>
      <c r="J20" s="28"/>
      <c r="K20" s="26"/>
      <c r="L20" s="26" t="s">
        <v>483</v>
      </c>
    </row>
    <row r="21" spans="1:100" x14ac:dyDescent="0.2">
      <c r="A21" s="81"/>
      <c r="B21" s="148"/>
      <c r="C21" s="94">
        <f>SUM(C16:C20)</f>
        <v>274618.54000000004</v>
      </c>
      <c r="D21" s="82"/>
      <c r="E21" s="82"/>
      <c r="F21" s="82"/>
      <c r="G21" s="82"/>
      <c r="H21" s="82"/>
      <c r="I21" s="82"/>
      <c r="J21" s="82"/>
      <c r="K21" s="82"/>
      <c r="L21" s="82"/>
    </row>
    <row r="22" spans="1:100" x14ac:dyDescent="0.2">
      <c r="A22" s="95"/>
      <c r="B22" s="95"/>
      <c r="C22" s="96"/>
      <c r="D22" s="95"/>
      <c r="E22" s="95"/>
      <c r="F22" s="95"/>
      <c r="G22" s="95"/>
      <c r="H22" s="95"/>
      <c r="I22" s="95"/>
      <c r="J22" s="95"/>
      <c r="K22" s="95"/>
      <c r="L22" s="95"/>
    </row>
    <row r="23" spans="1:100" x14ac:dyDescent="0.2">
      <c r="A23" s="300" t="s">
        <v>430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</row>
    <row r="24" spans="1:100" ht="38.25" x14ac:dyDescent="0.2">
      <c r="A24" s="3" t="s">
        <v>1</v>
      </c>
      <c r="B24" s="4" t="s">
        <v>2</v>
      </c>
      <c r="C24" s="79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79" t="s">
        <v>8</v>
      </c>
      <c r="I24" s="79" t="s">
        <v>9</v>
      </c>
      <c r="J24" s="4" t="s">
        <v>10</v>
      </c>
      <c r="K24" s="4" t="s">
        <v>11</v>
      </c>
      <c r="L24" s="80" t="s">
        <v>12</v>
      </c>
    </row>
    <row r="25" spans="1:100" x14ac:dyDescent="0.2">
      <c r="A25" s="40">
        <v>1</v>
      </c>
      <c r="B25" s="34" t="s">
        <v>431</v>
      </c>
      <c r="C25" s="102">
        <v>53200.99</v>
      </c>
      <c r="D25" s="51" t="s">
        <v>432</v>
      </c>
      <c r="E25" s="33" t="s">
        <v>433</v>
      </c>
      <c r="F25" s="33" t="s">
        <v>434</v>
      </c>
      <c r="G25" s="33" t="s">
        <v>435</v>
      </c>
      <c r="H25" s="59">
        <v>43773</v>
      </c>
      <c r="I25" s="59">
        <v>43773</v>
      </c>
      <c r="J25" s="30">
        <v>43780</v>
      </c>
      <c r="K25" s="29"/>
      <c r="L25" s="29" t="s">
        <v>18</v>
      </c>
    </row>
    <row r="26" spans="1:100" x14ac:dyDescent="0.2">
      <c r="A26" s="87">
        <v>2</v>
      </c>
      <c r="B26" s="66" t="s">
        <v>436</v>
      </c>
      <c r="C26" s="97">
        <v>7091.76</v>
      </c>
      <c r="D26" s="65" t="s">
        <v>437</v>
      </c>
      <c r="E26" s="92" t="s">
        <v>438</v>
      </c>
      <c r="F26" s="92" t="s">
        <v>439</v>
      </c>
      <c r="G26" s="92" t="s">
        <v>440</v>
      </c>
      <c r="H26" s="93">
        <v>43770</v>
      </c>
      <c r="I26" s="93">
        <v>43774</v>
      </c>
      <c r="J26" s="93">
        <v>43780</v>
      </c>
      <c r="K26" s="66"/>
      <c r="L26" s="66" t="s">
        <v>18</v>
      </c>
    </row>
    <row r="27" spans="1:100" x14ac:dyDescent="0.2">
      <c r="A27" s="81"/>
      <c r="B27" s="82"/>
      <c r="C27" s="94">
        <f>SUM(C25:C26)</f>
        <v>60292.75</v>
      </c>
      <c r="D27" s="82"/>
      <c r="E27" s="82"/>
      <c r="F27" s="82"/>
      <c r="G27" s="82"/>
      <c r="H27" s="82"/>
      <c r="I27" s="82"/>
      <c r="J27" s="82"/>
      <c r="K27" s="82"/>
      <c r="L27" s="84"/>
    </row>
    <row r="28" spans="1:100" x14ac:dyDescent="0.2">
      <c r="A28" s="95"/>
      <c r="B28" s="95"/>
      <c r="C28" s="96"/>
      <c r="D28" s="95"/>
      <c r="E28" s="95"/>
      <c r="F28" s="95"/>
      <c r="G28" s="95"/>
      <c r="H28" s="95"/>
      <c r="I28" s="95"/>
      <c r="J28" s="95"/>
      <c r="K28" s="95"/>
      <c r="L28" s="95"/>
    </row>
    <row r="29" spans="1:100" x14ac:dyDescent="0.2">
      <c r="A29" s="300" t="s">
        <v>441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</row>
    <row r="30" spans="1:100" ht="38.25" x14ac:dyDescent="0.2">
      <c r="A30" s="3" t="s">
        <v>1</v>
      </c>
      <c r="B30" s="4" t="s">
        <v>2</v>
      </c>
      <c r="C30" s="79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79" t="s">
        <v>8</v>
      </c>
      <c r="I30" s="79" t="s">
        <v>9</v>
      </c>
      <c r="J30" s="4" t="s">
        <v>10</v>
      </c>
      <c r="K30" s="4" t="s">
        <v>11</v>
      </c>
      <c r="L30" s="80" t="s">
        <v>12</v>
      </c>
    </row>
    <row r="31" spans="1:100" ht="13.5" customHeight="1" x14ac:dyDescent="0.2">
      <c r="A31" s="69">
        <v>1</v>
      </c>
      <c r="B31" s="132">
        <v>18211725</v>
      </c>
      <c r="C31" s="131">
        <v>90335.59</v>
      </c>
      <c r="D31" s="44" t="s">
        <v>442</v>
      </c>
      <c r="E31" s="71" t="s">
        <v>443</v>
      </c>
      <c r="F31" s="71" t="s">
        <v>444</v>
      </c>
      <c r="G31" s="71" t="s">
        <v>445</v>
      </c>
      <c r="H31" s="73">
        <v>43769</v>
      </c>
      <c r="I31" s="73">
        <v>43773</v>
      </c>
      <c r="J31" s="73">
        <v>43780</v>
      </c>
      <c r="K31" s="72"/>
      <c r="L31" s="45" t="s">
        <v>18</v>
      </c>
    </row>
    <row r="32" spans="1:100" x14ac:dyDescent="0.2">
      <c r="A32" s="81"/>
      <c r="B32" s="82"/>
      <c r="C32" s="94">
        <f>SUM(C31:C31)</f>
        <v>90335.59</v>
      </c>
      <c r="D32" s="82"/>
      <c r="E32" s="82"/>
      <c r="F32" s="82"/>
      <c r="G32" s="82"/>
      <c r="H32" s="82"/>
      <c r="I32" s="82"/>
      <c r="J32" s="82"/>
      <c r="K32" s="82"/>
      <c r="L32" s="84"/>
    </row>
    <row r="33" spans="1:12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x14ac:dyDescent="0.2">
      <c r="A34" s="300" t="s">
        <v>446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</row>
    <row r="35" spans="1:12" ht="38.25" x14ac:dyDescent="0.2">
      <c r="A35" s="3" t="s">
        <v>1</v>
      </c>
      <c r="B35" s="4" t="s">
        <v>2</v>
      </c>
      <c r="C35" s="79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79" t="s">
        <v>8</v>
      </c>
      <c r="I35" s="79" t="s">
        <v>9</v>
      </c>
      <c r="J35" s="4" t="s">
        <v>10</v>
      </c>
      <c r="K35" s="4" t="s">
        <v>11</v>
      </c>
      <c r="L35" s="80" t="s">
        <v>12</v>
      </c>
    </row>
    <row r="36" spans="1:12" x14ac:dyDescent="0.2">
      <c r="A36" s="69">
        <v>1</v>
      </c>
      <c r="B36" s="45">
        <v>1560</v>
      </c>
      <c r="C36" s="130">
        <v>171402.41</v>
      </c>
      <c r="D36" s="44" t="s">
        <v>447</v>
      </c>
      <c r="E36" s="71" t="s">
        <v>448</v>
      </c>
      <c r="F36" s="71" t="s">
        <v>449</v>
      </c>
      <c r="G36" s="71" t="s">
        <v>450</v>
      </c>
      <c r="H36" s="73" t="s">
        <v>451</v>
      </c>
      <c r="I36" s="73">
        <v>43777</v>
      </c>
      <c r="J36" s="73">
        <v>43788</v>
      </c>
      <c r="K36" s="72"/>
      <c r="L36" s="45" t="s">
        <v>18</v>
      </c>
    </row>
    <row r="37" spans="1:12" x14ac:dyDescent="0.2">
      <c r="A37" s="81"/>
      <c r="B37" s="82"/>
      <c r="C37" s="94">
        <f>SUM(C36:C36)</f>
        <v>171402.41</v>
      </c>
      <c r="D37" s="82"/>
      <c r="E37" s="82"/>
      <c r="F37" s="82"/>
      <c r="G37" s="82"/>
      <c r="H37" s="82"/>
      <c r="I37" s="82"/>
      <c r="J37" s="82"/>
      <c r="K37" s="82"/>
      <c r="L37" s="84"/>
    </row>
    <row r="38" spans="1:12" x14ac:dyDescent="0.2">
      <c r="A38" s="300" t="s">
        <v>452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</row>
    <row r="39" spans="1:12" ht="38.25" x14ac:dyDescent="0.2">
      <c r="A39" s="3" t="s">
        <v>1</v>
      </c>
      <c r="B39" s="4" t="s">
        <v>2</v>
      </c>
      <c r="C39" s="79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79" t="s">
        <v>8</v>
      </c>
      <c r="I39" s="79" t="s">
        <v>9</v>
      </c>
      <c r="J39" s="4" t="s">
        <v>10</v>
      </c>
      <c r="K39" s="4" t="s">
        <v>11</v>
      </c>
      <c r="L39" s="80" t="s">
        <v>12</v>
      </c>
    </row>
    <row r="40" spans="1:12" ht="24.75" customHeight="1" x14ac:dyDescent="0.2">
      <c r="A40" s="69">
        <v>1</v>
      </c>
      <c r="B40" s="45">
        <v>375</v>
      </c>
      <c r="C40" s="70">
        <v>45081.1</v>
      </c>
      <c r="D40" s="44" t="s">
        <v>453</v>
      </c>
      <c r="E40" s="45" t="s">
        <v>454</v>
      </c>
      <c r="F40" s="45" t="s">
        <v>455</v>
      </c>
      <c r="G40" s="45" t="s">
        <v>456</v>
      </c>
      <c r="H40" s="46">
        <v>43774</v>
      </c>
      <c r="I40" s="46">
        <v>43776</v>
      </c>
      <c r="J40" s="46">
        <v>43788</v>
      </c>
      <c r="K40" s="49" t="s">
        <v>457</v>
      </c>
      <c r="L40" s="45" t="s">
        <v>18</v>
      </c>
    </row>
    <row r="41" spans="1:12" x14ac:dyDescent="0.2">
      <c r="A41" s="42">
        <v>2</v>
      </c>
      <c r="B41" s="26">
        <v>16794</v>
      </c>
      <c r="C41" s="77">
        <v>10367.44</v>
      </c>
      <c r="D41" s="63" t="s">
        <v>458</v>
      </c>
      <c r="E41" s="26" t="s">
        <v>459</v>
      </c>
      <c r="F41" s="26" t="s">
        <v>460</v>
      </c>
      <c r="G41" s="26" t="s">
        <v>461</v>
      </c>
      <c r="H41" s="28">
        <v>43780</v>
      </c>
      <c r="I41" s="28">
        <v>43781</v>
      </c>
      <c r="J41" s="62">
        <v>43789</v>
      </c>
      <c r="K41" s="53"/>
      <c r="L41" s="26" t="s">
        <v>18</v>
      </c>
    </row>
    <row r="42" spans="1:12" x14ac:dyDescent="0.2">
      <c r="A42" s="81"/>
      <c r="B42" s="82"/>
      <c r="C42" s="83">
        <f>SUM(C40:C41)</f>
        <v>55448.54</v>
      </c>
      <c r="D42" s="82"/>
      <c r="E42" s="82"/>
      <c r="F42" s="82"/>
      <c r="G42" s="82"/>
      <c r="H42" s="82"/>
      <c r="I42" s="82"/>
      <c r="J42" s="82"/>
      <c r="K42" s="82"/>
      <c r="L42" s="84"/>
    </row>
    <row r="43" spans="1:12" x14ac:dyDescent="0.2">
      <c r="A43" s="90"/>
      <c r="B43" s="91"/>
      <c r="C43" s="91"/>
      <c r="D43" s="103"/>
      <c r="E43" s="103"/>
      <c r="F43" s="103"/>
      <c r="G43" s="103"/>
      <c r="H43" s="103"/>
      <c r="I43" s="103"/>
      <c r="J43" s="103"/>
      <c r="K43" s="91"/>
      <c r="L43" s="91"/>
    </row>
    <row r="44" spans="1:12" x14ac:dyDescent="0.2">
      <c r="A44" s="300" t="s">
        <v>462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</row>
    <row r="45" spans="1:12" ht="38.25" x14ac:dyDescent="0.2">
      <c r="A45" s="3" t="s">
        <v>1</v>
      </c>
      <c r="B45" s="4" t="s">
        <v>2</v>
      </c>
      <c r="C45" s="79" t="s">
        <v>3</v>
      </c>
      <c r="D45" s="4" t="s">
        <v>4</v>
      </c>
      <c r="E45" s="4" t="s">
        <v>5</v>
      </c>
      <c r="F45" s="4" t="s">
        <v>6</v>
      </c>
      <c r="G45" s="4" t="s">
        <v>7</v>
      </c>
      <c r="H45" s="79" t="s">
        <v>8</v>
      </c>
      <c r="I45" s="79" t="s">
        <v>9</v>
      </c>
      <c r="J45" s="4" t="s">
        <v>10</v>
      </c>
      <c r="K45" s="4" t="s">
        <v>11</v>
      </c>
      <c r="L45" s="80" t="s">
        <v>12</v>
      </c>
    </row>
    <row r="46" spans="1:12" x14ac:dyDescent="0.2">
      <c r="A46" s="69">
        <v>1</v>
      </c>
      <c r="B46" s="45">
        <v>256</v>
      </c>
      <c r="C46" s="70">
        <v>149340.87</v>
      </c>
      <c r="D46" s="44" t="s">
        <v>463</v>
      </c>
      <c r="E46" s="45" t="s">
        <v>464</v>
      </c>
      <c r="F46" s="45" t="s">
        <v>465</v>
      </c>
      <c r="G46" s="45" t="s">
        <v>466</v>
      </c>
      <c r="H46" s="46">
        <v>43774</v>
      </c>
      <c r="I46" s="46">
        <v>43776</v>
      </c>
      <c r="J46" s="46">
        <v>43788</v>
      </c>
      <c r="K46" s="45"/>
      <c r="L46" s="45" t="s">
        <v>18</v>
      </c>
    </row>
    <row r="47" spans="1:12" x14ac:dyDescent="0.2">
      <c r="A47" s="81"/>
      <c r="B47" s="82"/>
      <c r="C47" s="83">
        <f>SUM(C46:C46)</f>
        <v>149340.87</v>
      </c>
      <c r="D47" s="82"/>
      <c r="E47" s="82"/>
      <c r="F47" s="82"/>
      <c r="G47" s="82"/>
      <c r="H47" s="82"/>
      <c r="I47" s="82"/>
      <c r="J47" s="82"/>
      <c r="K47" s="82"/>
      <c r="L47" s="84"/>
    </row>
    <row r="48" spans="1:12" x14ac:dyDescent="0.2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x14ac:dyDescent="0.2">
      <c r="A49" s="300" t="s">
        <v>467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</row>
    <row r="50" spans="1:12" ht="38.25" x14ac:dyDescent="0.2">
      <c r="A50" s="3" t="s">
        <v>1</v>
      </c>
      <c r="B50" s="4" t="s">
        <v>2</v>
      </c>
      <c r="C50" s="79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79" t="s">
        <v>8</v>
      </c>
      <c r="I50" s="79" t="s">
        <v>9</v>
      </c>
      <c r="J50" s="4" t="s">
        <v>10</v>
      </c>
      <c r="K50" s="4" t="s">
        <v>11</v>
      </c>
      <c r="L50" s="80" t="s">
        <v>12</v>
      </c>
    </row>
    <row r="51" spans="1:12" x14ac:dyDescent="0.2">
      <c r="A51" s="69">
        <v>1</v>
      </c>
      <c r="B51" s="45">
        <v>1531</v>
      </c>
      <c r="C51" s="70">
        <v>83297.600000000006</v>
      </c>
      <c r="D51" s="44" t="s">
        <v>468</v>
      </c>
      <c r="E51" s="45" t="s">
        <v>469</v>
      </c>
      <c r="F51" s="45" t="s">
        <v>470</v>
      </c>
      <c r="G51" s="45" t="s">
        <v>471</v>
      </c>
      <c r="H51" s="46">
        <v>43776</v>
      </c>
      <c r="I51" s="46">
        <v>43776</v>
      </c>
      <c r="J51" s="46">
        <v>43788</v>
      </c>
      <c r="K51" s="45"/>
      <c r="L51" s="45" t="s">
        <v>18</v>
      </c>
    </row>
    <row r="52" spans="1:12" x14ac:dyDescent="0.2">
      <c r="A52" s="81"/>
      <c r="B52" s="82"/>
      <c r="C52" s="83">
        <f>SUM(C51:C51)</f>
        <v>83297.600000000006</v>
      </c>
      <c r="D52" s="82"/>
      <c r="E52" s="82"/>
      <c r="F52" s="82"/>
      <c r="G52" s="82"/>
      <c r="H52" s="82"/>
      <c r="I52" s="82"/>
      <c r="J52" s="82"/>
      <c r="K52" s="82"/>
      <c r="L52" s="84"/>
    </row>
    <row r="53" spans="1:12" x14ac:dyDescent="0.2">
      <c r="A53" s="104"/>
      <c r="B53" s="105"/>
    </row>
    <row r="54" spans="1:12" x14ac:dyDescent="0.2">
      <c r="A54" s="300" t="s">
        <v>472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</row>
    <row r="55" spans="1:12" ht="38.25" x14ac:dyDescent="0.2">
      <c r="A55" s="3" t="s">
        <v>1</v>
      </c>
      <c r="B55" s="4" t="s">
        <v>2</v>
      </c>
      <c r="C55" s="79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79" t="s">
        <v>8</v>
      </c>
      <c r="I55" s="79" t="s">
        <v>9</v>
      </c>
      <c r="J55" s="4" t="s">
        <v>10</v>
      </c>
      <c r="K55" s="4" t="s">
        <v>11</v>
      </c>
      <c r="L55" s="80" t="s">
        <v>12</v>
      </c>
    </row>
    <row r="56" spans="1:12" x14ac:dyDescent="0.2">
      <c r="A56" s="69">
        <v>1</v>
      </c>
      <c r="B56" s="45">
        <v>1187</v>
      </c>
      <c r="C56" s="70">
        <v>37010.99</v>
      </c>
      <c r="D56" s="44" t="s">
        <v>473</v>
      </c>
      <c r="E56" s="45" t="s">
        <v>474</v>
      </c>
      <c r="F56" s="45" t="s">
        <v>475</v>
      </c>
      <c r="G56" s="45" t="s">
        <v>476</v>
      </c>
      <c r="H56" s="46">
        <v>43780</v>
      </c>
      <c r="I56" s="46">
        <v>43780</v>
      </c>
      <c r="J56" s="46"/>
      <c r="K56" s="45"/>
      <c r="L56" s="45" t="s">
        <v>483</v>
      </c>
    </row>
    <row r="57" spans="1:12" x14ac:dyDescent="0.2">
      <c r="A57" s="81"/>
      <c r="B57" s="82"/>
      <c r="C57" s="83">
        <f>SUM(C56:C56)</f>
        <v>37010.99</v>
      </c>
      <c r="D57" s="82"/>
      <c r="E57" s="82"/>
      <c r="F57" s="82"/>
      <c r="G57" s="82"/>
      <c r="H57" s="82"/>
      <c r="I57" s="82"/>
      <c r="J57" s="82"/>
      <c r="K57" s="82"/>
      <c r="L57" s="84"/>
    </row>
    <row r="58" spans="1:12" x14ac:dyDescent="0.2">
      <c r="A58" s="104"/>
      <c r="B58" s="105"/>
    </row>
    <row r="59" spans="1:12" x14ac:dyDescent="0.2">
      <c r="A59" s="300" t="s">
        <v>477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</row>
    <row r="60" spans="1:12" ht="38.25" x14ac:dyDescent="0.2">
      <c r="A60" s="3" t="s">
        <v>1</v>
      </c>
      <c r="B60" s="4" t="s">
        <v>2</v>
      </c>
      <c r="C60" s="79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79" t="s">
        <v>8</v>
      </c>
      <c r="I60" s="79" t="s">
        <v>9</v>
      </c>
      <c r="J60" s="4" t="s">
        <v>10</v>
      </c>
      <c r="K60" s="4" t="s">
        <v>11</v>
      </c>
      <c r="L60" s="80" t="s">
        <v>12</v>
      </c>
    </row>
    <row r="61" spans="1:12" x14ac:dyDescent="0.2">
      <c r="A61" s="69">
        <v>1</v>
      </c>
      <c r="B61" s="45">
        <v>299219</v>
      </c>
      <c r="C61" s="70">
        <v>16590</v>
      </c>
      <c r="D61" s="44" t="s">
        <v>478</v>
      </c>
      <c r="E61" s="45" t="s">
        <v>479</v>
      </c>
      <c r="F61" s="45" t="s">
        <v>480</v>
      </c>
      <c r="G61" s="132" t="s">
        <v>481</v>
      </c>
      <c r="H61" s="46">
        <v>43797</v>
      </c>
      <c r="I61" s="46">
        <v>43798</v>
      </c>
      <c r="J61" s="46"/>
      <c r="K61" s="45"/>
      <c r="L61" s="45" t="s">
        <v>483</v>
      </c>
    </row>
    <row r="62" spans="1:12" x14ac:dyDescent="0.2">
      <c r="A62" s="81"/>
      <c r="B62" s="82"/>
      <c r="C62" s="83">
        <f>SUM(C61:C61)</f>
        <v>16590</v>
      </c>
      <c r="D62" s="82"/>
      <c r="E62" s="82"/>
      <c r="F62" s="82"/>
      <c r="G62" s="82"/>
      <c r="H62" s="82"/>
      <c r="I62" s="82"/>
      <c r="J62" s="82"/>
      <c r="K62" s="82"/>
      <c r="L62" s="84"/>
    </row>
    <row r="64" spans="1:12" x14ac:dyDescent="0.2">
      <c r="A64" s="104" t="s">
        <v>86</v>
      </c>
      <c r="B64" s="105"/>
    </row>
  </sheetData>
  <mergeCells count="12">
    <mergeCell ref="A59:L59"/>
    <mergeCell ref="A54:L54"/>
    <mergeCell ref="A49:L49"/>
    <mergeCell ref="A44:L44"/>
    <mergeCell ref="A1:L2"/>
    <mergeCell ref="A3:L3"/>
    <mergeCell ref="A8:L8"/>
    <mergeCell ref="A13:L13"/>
    <mergeCell ref="A34:L34"/>
    <mergeCell ref="A29:L29"/>
    <mergeCell ref="A23:L23"/>
    <mergeCell ref="A38:L3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L16"/>
  <sheetViews>
    <sheetView workbookViewId="0">
      <selection activeCell="I6" sqref="I6"/>
    </sheetView>
  </sheetViews>
  <sheetFormatPr defaultRowHeight="12.75" x14ac:dyDescent="0.2"/>
  <cols>
    <col min="2" max="2" width="16.1640625" customWidth="1"/>
    <col min="3" max="3" width="17.5" customWidth="1"/>
    <col min="4" max="4" width="19.6640625" customWidth="1"/>
    <col min="5" max="5" width="17.5" customWidth="1"/>
    <col min="6" max="6" width="16.1640625" customWidth="1"/>
    <col min="7" max="7" width="18.6640625" customWidth="1"/>
    <col min="8" max="8" width="21.33203125" customWidth="1"/>
    <col min="9" max="9" width="19.5" customWidth="1"/>
    <col min="10" max="10" width="18.83203125" customWidth="1"/>
    <col min="11" max="11" width="17.83203125" customWidth="1"/>
    <col min="12" max="12" width="21" customWidth="1"/>
  </cols>
  <sheetData>
    <row r="1" spans="1:12" x14ac:dyDescent="0.2">
      <c r="A1" s="301" t="s">
        <v>485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ht="66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x14ac:dyDescent="0.2">
      <c r="A3" s="309" t="s">
        <v>482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ht="25.5" x14ac:dyDescent="0.2">
      <c r="A4" s="3" t="s">
        <v>393</v>
      </c>
      <c r="B4" s="4" t="s">
        <v>394</v>
      </c>
      <c r="C4" s="188" t="s">
        <v>395</v>
      </c>
      <c r="D4" s="4" t="s">
        <v>396</v>
      </c>
      <c r="E4" s="4" t="s">
        <v>397</v>
      </c>
      <c r="F4" s="4" t="s">
        <v>398</v>
      </c>
      <c r="G4" s="4" t="s">
        <v>399</v>
      </c>
      <c r="H4" s="188" t="s">
        <v>400</v>
      </c>
      <c r="I4" s="188" t="s">
        <v>401</v>
      </c>
      <c r="J4" s="5" t="s">
        <v>10</v>
      </c>
      <c r="K4" s="4" t="s">
        <v>402</v>
      </c>
      <c r="L4" s="189" t="s">
        <v>403</v>
      </c>
    </row>
    <row r="5" spans="1:12" x14ac:dyDescent="0.2">
      <c r="A5" s="1">
        <v>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x14ac:dyDescent="0.2">
      <c r="A6" s="2">
        <v>2</v>
      </c>
      <c r="B6" s="170"/>
      <c r="C6" s="170"/>
      <c r="D6" s="171"/>
      <c r="E6" s="171"/>
      <c r="F6" s="171"/>
      <c r="G6" s="171"/>
      <c r="H6" s="171"/>
      <c r="I6" s="171"/>
      <c r="J6" s="171"/>
      <c r="K6" s="170"/>
      <c r="L6" s="170"/>
    </row>
    <row r="7" spans="1:12" x14ac:dyDescent="0.2">
      <c r="A7" s="173">
        <v>3</v>
      </c>
      <c r="B7" s="174"/>
      <c r="C7" s="174"/>
      <c r="D7" s="175"/>
      <c r="E7" s="175"/>
      <c r="F7" s="175"/>
      <c r="G7" s="175"/>
      <c r="H7" s="175"/>
      <c r="I7" s="175"/>
      <c r="J7" s="175"/>
      <c r="K7" s="174"/>
      <c r="L7" s="174"/>
    </row>
    <row r="8" spans="1:12" x14ac:dyDescent="0.2">
      <c r="A8" s="21">
        <v>4</v>
      </c>
      <c r="B8" s="177"/>
      <c r="C8" s="177"/>
      <c r="D8" s="178"/>
      <c r="E8" s="178"/>
      <c r="F8" s="178"/>
      <c r="G8" s="178"/>
      <c r="H8" s="178"/>
      <c r="I8" s="178"/>
      <c r="J8" s="178"/>
      <c r="K8" s="177"/>
      <c r="L8" s="177"/>
    </row>
    <row r="9" spans="1:12" x14ac:dyDescent="0.2">
      <c r="A9" s="180">
        <v>5</v>
      </c>
      <c r="B9" s="168"/>
      <c r="C9" s="168"/>
      <c r="D9" s="181"/>
      <c r="E9" s="181"/>
      <c r="F9" s="181"/>
      <c r="G9" s="181"/>
      <c r="H9" s="181"/>
      <c r="I9" s="181"/>
      <c r="J9" s="181"/>
      <c r="K9" s="168"/>
      <c r="L9" s="168"/>
    </row>
    <row r="10" spans="1:12" x14ac:dyDescent="0.2">
      <c r="A10" s="2">
        <v>6</v>
      </c>
      <c r="B10" s="170"/>
      <c r="C10" s="170"/>
      <c r="D10" s="171"/>
      <c r="E10" s="171"/>
      <c r="F10" s="171"/>
      <c r="G10" s="171"/>
      <c r="H10" s="171"/>
      <c r="I10" s="171"/>
      <c r="J10" s="171"/>
      <c r="K10" s="170"/>
      <c r="L10" s="170"/>
    </row>
    <row r="11" spans="1:12" x14ac:dyDescent="0.2">
      <c r="A11" s="173">
        <v>7</v>
      </c>
      <c r="B11" s="174"/>
      <c r="C11" s="174"/>
      <c r="D11" s="175"/>
      <c r="E11" s="175"/>
      <c r="F11" s="175"/>
      <c r="G11" s="175"/>
      <c r="H11" s="175"/>
      <c r="I11" s="175"/>
      <c r="J11" s="175"/>
      <c r="K11" s="174"/>
      <c r="L11" s="174"/>
    </row>
    <row r="12" spans="1:12" x14ac:dyDescent="0.2">
      <c r="A12" s="184">
        <v>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x14ac:dyDescent="0.2">
      <c r="A13" s="173">
        <v>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x14ac:dyDescent="0.2">
      <c r="A14" s="20">
        <v>10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</row>
    <row r="15" spans="1:12" x14ac:dyDescent="0.2">
      <c r="A15" s="190"/>
      <c r="B15" s="191"/>
      <c r="C15" s="192">
        <f>SUM(C5:C14)</f>
        <v>0</v>
      </c>
      <c r="D15" s="191"/>
      <c r="E15" s="191"/>
      <c r="F15" s="191"/>
      <c r="G15" s="191"/>
      <c r="H15" s="191"/>
      <c r="I15" s="191"/>
      <c r="J15" s="191"/>
      <c r="K15" s="191"/>
      <c r="L15" s="193"/>
    </row>
    <row r="16" spans="1:12" x14ac:dyDescent="0.2">
      <c r="A16" s="22" t="s">
        <v>86</v>
      </c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Fornecimento de Bens</vt:lpstr>
      <vt:lpstr>Pequenos Credores</vt:lpstr>
      <vt:lpstr>Menu</vt:lpstr>
      <vt:lpstr>Locações</vt:lpstr>
      <vt:lpstr>Prestação de Serviço</vt:lpstr>
      <vt:lpstr>Realização de Obra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Frankly Costa Dos Anjos</dc:creator>
  <cp:keywords/>
  <dc:description/>
  <cp:lastModifiedBy>Wesley Frankly Costa Dos Anjos</cp:lastModifiedBy>
  <cp:revision/>
  <dcterms:created xsi:type="dcterms:W3CDTF">2018-10-09T11:04:50Z</dcterms:created>
  <dcterms:modified xsi:type="dcterms:W3CDTF">2019-12-02T12:21:56Z</dcterms:modified>
  <cp:category/>
  <cp:contentStatus/>
</cp:coreProperties>
</file>